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tabRatio="708" activeTab="0"/>
  </bookViews>
  <sheets>
    <sheet name="rozstrzygnięcie" sheetId="1" r:id="rId1"/>
  </sheets>
  <definedNames>
    <definedName name="_xlnm.Print_Area" localSheetId="0">'rozstrzygnięcie'!$A$1:$I$83</definedName>
    <definedName name="_xlnm.Print_Titles" localSheetId="0">'rozstrzygnięcie'!$1:$2</definedName>
  </definedNames>
  <calcPr fullCalcOnLoad="1"/>
</workbook>
</file>

<file path=xl/sharedStrings.xml><?xml version="1.0" encoding="utf-8"?>
<sst xmlns="http://schemas.openxmlformats.org/spreadsheetml/2006/main" count="396" uniqueCount="150">
  <si>
    <t>Postępowanie</t>
  </si>
  <si>
    <t>Kod NFZ oferty</t>
  </si>
  <si>
    <t>Kod świadczeniodawcy</t>
  </si>
  <si>
    <t>Nazwa oferenta</t>
  </si>
  <si>
    <t>Miasto</t>
  </si>
  <si>
    <t>Ulica</t>
  </si>
  <si>
    <t>06-08-000034/STM/07/1/1</t>
  </si>
  <si>
    <t>06-08-000034/STM/07/1/1/1</t>
  </si>
  <si>
    <t>061/400236</t>
  </si>
  <si>
    <t>IPL - Anna Kazimierska-Rospond</t>
  </si>
  <si>
    <t>Wolbrom</t>
  </si>
  <si>
    <t>1 Maja 59</t>
  </si>
  <si>
    <t>06-08-000035/STM/07/1/1</t>
  </si>
  <si>
    <t>06-08-000035/STM/07/1/1/1</t>
  </si>
  <si>
    <t>061/400200</t>
  </si>
  <si>
    <t>IPL - Katarzyna Dziuba-Osikowicz</t>
  </si>
  <si>
    <t>Kraków</t>
  </si>
  <si>
    <t>Daliowa 3/21</t>
  </si>
  <si>
    <t>06-08-000035/STM/07/1/1/2</t>
  </si>
  <si>
    <t>061/400005</t>
  </si>
  <si>
    <t>Krakowski Ośrodek Opieki Stomatologicznej "NOVA DENT" s.c.</t>
  </si>
  <si>
    <t>Kraków-Nowa Huta</t>
  </si>
  <si>
    <t>os. Dywizjonu 303 2</t>
  </si>
  <si>
    <t>06-08-000035/STM/07/1/1/3</t>
  </si>
  <si>
    <t>061/400006</t>
  </si>
  <si>
    <t>Wojewódzka Przychodnia Stomatologiczna im. dr. n. med. Zbigniewa Żaka w Krakowie - Samodzielny Publi</t>
  </si>
  <si>
    <t>Kraków-Śródmieście</t>
  </si>
  <si>
    <t>Batorego 3</t>
  </si>
  <si>
    <t>06-08-000035/STM/07/1/1/4</t>
  </si>
  <si>
    <t>061/400162</t>
  </si>
  <si>
    <t>Krakowska Poradnia Stomatologiczna Niepubliczny Zakład Opieki Zdrowotnej</t>
  </si>
  <si>
    <t>Kraków-Podgórze</t>
  </si>
  <si>
    <t>Lipińskiego 15</t>
  </si>
  <si>
    <t>06-08-000035/STM/07/1/1/5</t>
  </si>
  <si>
    <t>061/100047</t>
  </si>
  <si>
    <t>Samodzielny Publiczny Zakład Opieki Zdrowotnej Uniwersytecka Klinika Stomatologiczna w Krakowie</t>
  </si>
  <si>
    <t>Montelupich 4</t>
  </si>
  <si>
    <t>06-08-000036/STM/07/1/1</t>
  </si>
  <si>
    <t>06-08-000036/STM/07/1/1/1</t>
  </si>
  <si>
    <t>061/200625</t>
  </si>
  <si>
    <t>Niepubliczny Zakład Opieki Zdrowotnej "Centrum Promocji i Ochrony Zdrowia"</t>
  </si>
  <si>
    <t>Zagórze</t>
  </si>
  <si>
    <t>Piłsudskiego 226</t>
  </si>
  <si>
    <t>06-08-000037/STM/07/1/1</t>
  </si>
  <si>
    <t>06-08-000037/STM/07/1/1/1</t>
  </si>
  <si>
    <t>06-08-000037/STM/07/1/1/2</t>
  </si>
  <si>
    <t>06-08-000038/STM/07/1/1</t>
  </si>
  <si>
    <t>06-08-000038/STM/07/1/1/1</t>
  </si>
  <si>
    <t>06-08-000038/STM/07/1/1/2</t>
  </si>
  <si>
    <t>06-08-000039/STM/07/1/1</t>
  </si>
  <si>
    <t>06-08-000039/STM/07/1/1/1</t>
  </si>
  <si>
    <t>06-08-000039/STM/07/1/1/2</t>
  </si>
  <si>
    <t>06-08-000040/STM/07/1/1</t>
  </si>
  <si>
    <t>06-08-000040/STM/07/1/1/1</t>
  </si>
  <si>
    <t>061/400087</t>
  </si>
  <si>
    <t>IPL - Adam Góralczyk</t>
  </si>
  <si>
    <t>Wadowicka 12</t>
  </si>
  <si>
    <t>06-08-000040/STM/07/1/1/2</t>
  </si>
  <si>
    <t>061/300100</t>
  </si>
  <si>
    <t>IPL - Krystian Stangel</t>
  </si>
  <si>
    <t>Chmieleniec 19/U1</t>
  </si>
  <si>
    <t>06-08-000040/STM/07/1/1/4</t>
  </si>
  <si>
    <t>06-08-000040/STM/07/1/1/5</t>
  </si>
  <si>
    <t>06-08-000040/STM/07/1/1/6</t>
  </si>
  <si>
    <t>061/200182</t>
  </si>
  <si>
    <t>Niepubliczny Zakład Opieki Zdrowotnej ORTO-KRAK</t>
  </si>
  <si>
    <t>Strzelców 15</t>
  </si>
  <si>
    <t>06-08-000041/STM/07/1/1</t>
  </si>
  <si>
    <t>06-08-000041/STM/07/1/1/1</t>
  </si>
  <si>
    <t>061/400234</t>
  </si>
  <si>
    <t>IPL - Magda Krasińska-Mazur</t>
  </si>
  <si>
    <t>Koźmice Wielkie</t>
  </si>
  <si>
    <t>Koźmice Wielkie 427</t>
  </si>
  <si>
    <t>06-08-000044/STM/07/1/1</t>
  </si>
  <si>
    <t>06-08-000044/STM/07/1/1/1</t>
  </si>
  <si>
    <t>061/400217</t>
  </si>
  <si>
    <t>Centrum Medyczne WiK Siepraw</t>
  </si>
  <si>
    <t>Siepraw</t>
  </si>
  <si>
    <t>Siepraw 399</t>
  </si>
  <si>
    <t>06-08-000045/STM/07/1/1</t>
  </si>
  <si>
    <t>06-08-000045/STM/07/1/1/1</t>
  </si>
  <si>
    <t>063/400148</t>
  </si>
  <si>
    <t>IPL - Katarzyna Wątor</t>
  </si>
  <si>
    <t>Skrzydlna</t>
  </si>
  <si>
    <t>Skrzydlna 152</t>
  </si>
  <si>
    <t>06-08-000046/STM/07/1/1</t>
  </si>
  <si>
    <t>06-08-000046/STM/07/1/1/1</t>
  </si>
  <si>
    <t>063/400055</t>
  </si>
  <si>
    <t>IPL - Alicja Wysowska</t>
  </si>
  <si>
    <t>Bobowa</t>
  </si>
  <si>
    <t>Bobowa 51</t>
  </si>
  <si>
    <t>06-08-000046/STM/07/1/1/2</t>
  </si>
  <si>
    <t>063/400056</t>
  </si>
  <si>
    <t>IPL - Bożena Krzywda-Irlik</t>
  </si>
  <si>
    <t>06-08-000047/STM/07/1/07.0000.220.02/1</t>
  </si>
  <si>
    <t>06-08-000047/STM/07/1/07.0000.220.02/1/1</t>
  </si>
  <si>
    <t>065/400114</t>
  </si>
  <si>
    <t>Niepubliczny Zakład Opieki Zdrowotnej Specjalistyczna Przychodnia Stomatologiczna z Pracownią Protet</t>
  </si>
  <si>
    <t>Bochnia</t>
  </si>
  <si>
    <t>Włodzimierza Podgórca 2</t>
  </si>
  <si>
    <t>06-08-000048/STM/07/1/07.0000.220.02/1</t>
  </si>
  <si>
    <t>06-08-000048/STM/07/1/07.0000.220.02/1/1</t>
  </si>
  <si>
    <t>06-08-000048/STM/07/1/07.0000.220.02/1/2</t>
  </si>
  <si>
    <t>06-08-000049/STM/07/1/07.0000.220.02/1</t>
  </si>
  <si>
    <t>06-08-000049/STM/07/1/07.0000.220.02/1/1</t>
  </si>
  <si>
    <t>061/400161</t>
  </si>
  <si>
    <t>IPL - Barbara Kucharzewska-Malik</t>
  </si>
  <si>
    <t>Olkusz</t>
  </si>
  <si>
    <t>Kazimierza Wielkiego 28</t>
  </si>
  <si>
    <t>06-08-000050/STM/07/1/07.0000.221.02/1</t>
  </si>
  <si>
    <t>06-08-000050/STM/07/1/07.0000.221.02/1/1</t>
  </si>
  <si>
    <t>06-08-000050/STM/07/1/07.0000.221.02/1/2</t>
  </si>
  <si>
    <t>06-08-000050/STM/07/1/07.0000.221.02/1/4</t>
  </si>
  <si>
    <t>06-08-000050/STM/07/1/07.0000.221.02/1/5</t>
  </si>
  <si>
    <t>06-08-000050/STM/07/1/07.0000.221.02/1/6</t>
  </si>
  <si>
    <t>06-08-000051/STM/07/1/07.0000.221.02/1</t>
  </si>
  <si>
    <t>06-08-000051/STM/07/1/07.0000.221.02/1/1</t>
  </si>
  <si>
    <t>06-08-000052/STM/07/1/07.0000.221.02/1</t>
  </si>
  <si>
    <t>06-08-000052/STM/07/1/07.0000.221.02/1/1</t>
  </si>
  <si>
    <t>06-08-000052/STM/07/1/07.0000.221.02/1/2</t>
  </si>
  <si>
    <t>06-08-000053/STM/07/1/07.0000.221.02/1</t>
  </si>
  <si>
    <t>06-08-000053/STM/07/1/07.0000.221.02/1/1</t>
  </si>
  <si>
    <t>06-08-000054/STM/07/1/07.0000.221.02/1</t>
  </si>
  <si>
    <t>06-08-000054/STM/07/1/07.0000.221.02/1/1</t>
  </si>
  <si>
    <t>06-08-000057/STM/07/1/07.0000.221.02/1</t>
  </si>
  <si>
    <t>06-08-000057/STM/07/1/07.0000.221.02/1/1</t>
  </si>
  <si>
    <t>06-08-000034/STM/07/1/1 Licznik</t>
  </si>
  <si>
    <t>06-08-000035/STM/07/1/1 Licznik</t>
  </si>
  <si>
    <t>06-08-000036/STM/07/1/1 Licznik</t>
  </si>
  <si>
    <t>06-08-000037/STM/07/1/1 Licznik</t>
  </si>
  <si>
    <t>06-08-000038/STM/07/1/1 Licznik</t>
  </si>
  <si>
    <t>06-08-000039/STM/07/1/1 Licznik</t>
  </si>
  <si>
    <t>06-08-000040/STM/07/1/1 Licznik</t>
  </si>
  <si>
    <t>06-08-000041/STM/07/1/1 Licznik</t>
  </si>
  <si>
    <t>06-08-000044/STM/07/1/1 Licznik</t>
  </si>
  <si>
    <t>06-08-000045/STM/07/1/1 Licznik</t>
  </si>
  <si>
    <t>06-08-000046/STM/07/1/1 Licznik</t>
  </si>
  <si>
    <t>06-08-000047/STM/07/1/07.0000.220.02/1 Licznik</t>
  </si>
  <si>
    <t>06-08-000048/STM/07/1/07.0000.220.02/1 Licznik</t>
  </si>
  <si>
    <t>06-08-000049/STM/07/1/07.0000.220.02/1 Licznik</t>
  </si>
  <si>
    <t>06-08-000050/STM/07/1/07.0000.221.02/1 Licznik</t>
  </si>
  <si>
    <t>06-08-000051/STM/07/1/07.0000.221.02/1 Licznik</t>
  </si>
  <si>
    <t>06-08-000052/STM/07/1/07.0000.221.02/1 Licznik</t>
  </si>
  <si>
    <t>06-08-000053/STM/07/1/07.0000.221.02/1 Licznik</t>
  </si>
  <si>
    <t>06-08-000054/STM/07/1/07.0000.221.02/1 Licznik</t>
  </si>
  <si>
    <t>06-08-000057/STM/07/1/07.0000.221.02/1 Licznik</t>
  </si>
  <si>
    <t xml:space="preserve">Liczba </t>
  </si>
  <si>
    <t>Cena</t>
  </si>
  <si>
    <t>Wartość</t>
  </si>
  <si>
    <t>Załącznik do rozstrzygnięcia konkursu  ofert na 2008 rok w rodzaju  leczenie stomatologiczne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</si>
</sst>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#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3" fontId="1" fillId="0" borderId="3" xfId="15" applyFont="1" applyBorder="1" applyAlignment="1">
      <alignment wrapText="1"/>
    </xf>
    <xf numFmtId="0" fontId="1" fillId="0" borderId="0" xfId="0" applyFont="1" applyAlignment="1">
      <alignment wrapText="1"/>
    </xf>
    <xf numFmtId="43" fontId="1" fillId="0" borderId="2" xfId="15" applyFont="1" applyBorder="1" applyAlignment="1">
      <alignment horizontal="right" wrapText="1"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9" fontId="6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wrapText="1"/>
    </xf>
    <xf numFmtId="43" fontId="6" fillId="0" borderId="4" xfId="15" applyFont="1" applyBorder="1" applyAlignment="1">
      <alignment/>
    </xf>
    <xf numFmtId="43" fontId="6" fillId="0" borderId="4" xfId="15" applyFont="1" applyBorder="1" applyAlignment="1">
      <alignment horizontal="right"/>
    </xf>
    <xf numFmtId="0" fontId="7" fillId="2" borderId="5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wrapText="1"/>
    </xf>
    <xf numFmtId="43" fontId="6" fillId="2" borderId="5" xfId="15" applyFont="1" applyFill="1" applyBorder="1" applyAlignment="1">
      <alignment horizontal="right"/>
    </xf>
    <xf numFmtId="43" fontId="6" fillId="2" borderId="4" xfId="15" applyFont="1" applyFill="1" applyBorder="1" applyAlignment="1">
      <alignment/>
    </xf>
    <xf numFmtId="0" fontId="6" fillId="2" borderId="0" xfId="0" applyFont="1" applyFill="1" applyAlignment="1">
      <alignment/>
    </xf>
    <xf numFmtId="49" fontId="6" fillId="0" borderId="5" xfId="0" applyNumberFormat="1" applyFont="1" applyFill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5" xfId="0" applyNumberFormat="1" applyFont="1" applyBorder="1" applyAlignment="1">
      <alignment wrapText="1"/>
    </xf>
    <xf numFmtId="43" fontId="6" fillId="0" borderId="5" xfId="15" applyFont="1" applyBorder="1" applyAlignment="1">
      <alignment horizontal="right"/>
    </xf>
    <xf numFmtId="49" fontId="7" fillId="2" borderId="5" xfId="0" applyNumberFormat="1" applyFont="1" applyFill="1" applyBorder="1" applyAlignment="1">
      <alignment/>
    </xf>
    <xf numFmtId="43" fontId="6" fillId="2" borderId="0" xfId="0" applyNumberFormat="1" applyFont="1" applyFill="1" applyAlignment="1">
      <alignment/>
    </xf>
    <xf numFmtId="43" fontId="6" fillId="0" borderId="0" xfId="15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67" fontId="1" fillId="0" borderId="2" xfId="15" applyNumberFormat="1" applyFont="1" applyBorder="1" applyAlignment="1">
      <alignment wrapText="1"/>
    </xf>
    <xf numFmtId="167" fontId="6" fillId="0" borderId="4" xfId="15" applyNumberFormat="1" applyFont="1" applyBorder="1" applyAlignment="1">
      <alignment/>
    </xf>
    <xf numFmtId="167" fontId="6" fillId="2" borderId="5" xfId="15" applyNumberFormat="1" applyFont="1" applyFill="1" applyBorder="1" applyAlignment="1">
      <alignment/>
    </xf>
    <xf numFmtId="167" fontId="6" fillId="0" borderId="5" xfId="15" applyNumberFormat="1" applyFont="1" applyBorder="1" applyAlignment="1">
      <alignment/>
    </xf>
    <xf numFmtId="167" fontId="6" fillId="0" borderId="0" xfId="15" applyNumberFormat="1" applyFont="1" applyAlignment="1">
      <alignment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3"/>
  <sheetViews>
    <sheetView tabSelected="1" workbookViewId="0" topLeftCell="A1">
      <selection activeCell="E2" sqref="E2"/>
    </sheetView>
  </sheetViews>
  <sheetFormatPr defaultColWidth="9.140625" defaultRowHeight="12.75" outlineLevelRow="2"/>
  <cols>
    <col min="1" max="1" width="16.00390625" style="28" customWidth="1"/>
    <col min="2" max="2" width="16.57421875" style="7" customWidth="1"/>
    <col min="3" max="3" width="7.57421875" style="7" customWidth="1"/>
    <col min="4" max="4" width="19.57421875" style="29" customWidth="1"/>
    <col min="5" max="5" width="9.57421875" style="29" customWidth="1"/>
    <col min="6" max="6" width="6.57421875" style="29" customWidth="1"/>
    <col min="7" max="7" width="8.7109375" style="35" customWidth="1"/>
    <col min="8" max="8" width="6.8515625" style="27" customWidth="1"/>
    <col min="9" max="9" width="11.140625" style="8" customWidth="1"/>
    <col min="10" max="10" width="6.00390625" style="7" customWidth="1"/>
    <col min="11" max="11" width="6.140625" style="7" customWidth="1"/>
    <col min="12" max="16384" width="9.140625" style="7" customWidth="1"/>
  </cols>
  <sheetData>
    <row r="1" spans="1:9" s="30" customFormat="1" ht="24.75" customHeight="1" thickBot="1">
      <c r="A1" s="36" t="s">
        <v>149</v>
      </c>
      <c r="B1" s="37"/>
      <c r="C1" s="37"/>
      <c r="D1" s="37"/>
      <c r="E1" s="37"/>
      <c r="F1" s="37"/>
      <c r="G1" s="37"/>
      <c r="H1" s="37"/>
      <c r="I1" s="37"/>
    </row>
    <row r="2" spans="1:9" s="5" customFormat="1" ht="45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1" t="s">
        <v>146</v>
      </c>
      <c r="H2" s="6" t="s">
        <v>147</v>
      </c>
      <c r="I2" s="4" t="s">
        <v>148</v>
      </c>
    </row>
    <row r="3" spans="1:9" ht="19.5" outlineLevel="2">
      <c r="A3" s="9" t="s">
        <v>6</v>
      </c>
      <c r="B3" s="10" t="s">
        <v>7</v>
      </c>
      <c r="C3" s="10" t="s">
        <v>8</v>
      </c>
      <c r="D3" s="11" t="s">
        <v>9</v>
      </c>
      <c r="E3" s="11" t="s">
        <v>10</v>
      </c>
      <c r="F3" s="11" t="s">
        <v>11</v>
      </c>
      <c r="G3" s="32">
        <v>156</v>
      </c>
      <c r="H3" s="13">
        <v>150</v>
      </c>
      <c r="I3" s="12">
        <f>G3*H3</f>
        <v>23400</v>
      </c>
    </row>
    <row r="4" spans="1:9" ht="19.5" outlineLevel="2">
      <c r="A4" s="9" t="s">
        <v>6</v>
      </c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32">
        <v>143068</v>
      </c>
      <c r="H4" s="13">
        <v>1</v>
      </c>
      <c r="I4" s="12">
        <f aca="true" t="shared" si="0" ref="I4:I67">G4*H4</f>
        <v>143068</v>
      </c>
    </row>
    <row r="5" spans="1:9" s="20" customFormat="1" ht="9.75" hidden="1" outlineLevel="1">
      <c r="A5" s="14" t="s">
        <v>126</v>
      </c>
      <c r="B5" s="15"/>
      <c r="C5" s="16">
        <f>SUBTOTAL(3,C3:C3)</f>
        <v>1</v>
      </c>
      <c r="D5" s="17"/>
      <c r="E5" s="17"/>
      <c r="F5" s="17"/>
      <c r="G5" s="33"/>
      <c r="H5" s="18"/>
      <c r="I5" s="19">
        <f t="shared" si="0"/>
        <v>0</v>
      </c>
    </row>
    <row r="6" spans="1:9" ht="19.5" outlineLevel="2">
      <c r="A6" s="21" t="s">
        <v>12</v>
      </c>
      <c r="B6" s="22" t="s">
        <v>13</v>
      </c>
      <c r="C6" s="22" t="s">
        <v>14</v>
      </c>
      <c r="D6" s="23" t="s">
        <v>15</v>
      </c>
      <c r="E6" s="23" t="s">
        <v>16</v>
      </c>
      <c r="F6" s="23" t="s">
        <v>17</v>
      </c>
      <c r="G6" s="34">
        <v>210</v>
      </c>
      <c r="H6" s="24">
        <v>150</v>
      </c>
      <c r="I6" s="12">
        <f t="shared" si="0"/>
        <v>31500</v>
      </c>
    </row>
    <row r="7" spans="1:9" ht="19.5" outlineLevel="2">
      <c r="A7" s="21" t="s">
        <v>12</v>
      </c>
      <c r="B7" s="22" t="s">
        <v>13</v>
      </c>
      <c r="C7" s="22" t="s">
        <v>14</v>
      </c>
      <c r="D7" s="23" t="s">
        <v>15</v>
      </c>
      <c r="E7" s="23" t="s">
        <v>16</v>
      </c>
      <c r="F7" s="23" t="s">
        <v>17</v>
      </c>
      <c r="G7" s="34">
        <v>144000</v>
      </c>
      <c r="H7" s="24">
        <v>1</v>
      </c>
      <c r="I7" s="12">
        <f t="shared" si="0"/>
        <v>144000</v>
      </c>
    </row>
    <row r="8" spans="1:9" ht="29.25" outlineLevel="2">
      <c r="A8" s="21" t="s">
        <v>12</v>
      </c>
      <c r="B8" s="22" t="s">
        <v>18</v>
      </c>
      <c r="C8" s="22" t="s">
        <v>19</v>
      </c>
      <c r="D8" s="23" t="s">
        <v>20</v>
      </c>
      <c r="E8" s="23" t="s">
        <v>21</v>
      </c>
      <c r="F8" s="23" t="s">
        <v>22</v>
      </c>
      <c r="G8" s="34">
        <v>168</v>
      </c>
      <c r="H8" s="24">
        <v>150</v>
      </c>
      <c r="I8" s="12">
        <f t="shared" si="0"/>
        <v>25200</v>
      </c>
    </row>
    <row r="9" spans="1:9" ht="29.25" outlineLevel="2">
      <c r="A9" s="21" t="s">
        <v>12</v>
      </c>
      <c r="B9" s="22" t="s">
        <v>18</v>
      </c>
      <c r="C9" s="22" t="s">
        <v>19</v>
      </c>
      <c r="D9" s="23" t="s">
        <v>20</v>
      </c>
      <c r="E9" s="23" t="s">
        <v>21</v>
      </c>
      <c r="F9" s="23" t="s">
        <v>22</v>
      </c>
      <c r="G9" s="34">
        <v>115200</v>
      </c>
      <c r="H9" s="24">
        <v>1</v>
      </c>
      <c r="I9" s="12">
        <f t="shared" si="0"/>
        <v>115200</v>
      </c>
    </row>
    <row r="10" spans="1:9" ht="39" outlineLevel="2">
      <c r="A10" s="21" t="s">
        <v>12</v>
      </c>
      <c r="B10" s="22" t="s">
        <v>23</v>
      </c>
      <c r="C10" s="22" t="s">
        <v>24</v>
      </c>
      <c r="D10" s="23" t="s">
        <v>25</v>
      </c>
      <c r="E10" s="23" t="s">
        <v>26</v>
      </c>
      <c r="F10" s="23" t="s">
        <v>27</v>
      </c>
      <c r="G10" s="34">
        <v>1134</v>
      </c>
      <c r="H10" s="24">
        <v>150</v>
      </c>
      <c r="I10" s="12">
        <f t="shared" si="0"/>
        <v>170100</v>
      </c>
    </row>
    <row r="11" spans="1:9" ht="39" outlineLevel="2">
      <c r="A11" s="21" t="s">
        <v>12</v>
      </c>
      <c r="B11" s="22" t="s">
        <v>23</v>
      </c>
      <c r="C11" s="22" t="s">
        <v>24</v>
      </c>
      <c r="D11" s="23" t="s">
        <v>25</v>
      </c>
      <c r="E11" s="23" t="s">
        <v>26</v>
      </c>
      <c r="F11" s="23" t="s">
        <v>27</v>
      </c>
      <c r="G11" s="34">
        <v>777600</v>
      </c>
      <c r="H11" s="24">
        <v>1</v>
      </c>
      <c r="I11" s="12">
        <f t="shared" si="0"/>
        <v>777600</v>
      </c>
    </row>
    <row r="12" spans="1:9" ht="29.25" outlineLevel="2">
      <c r="A12" s="21" t="s">
        <v>12</v>
      </c>
      <c r="B12" s="22" t="s">
        <v>28</v>
      </c>
      <c r="C12" s="22" t="s">
        <v>29</v>
      </c>
      <c r="D12" s="23" t="s">
        <v>30</v>
      </c>
      <c r="E12" s="23" t="s">
        <v>31</v>
      </c>
      <c r="F12" s="23" t="s">
        <v>32</v>
      </c>
      <c r="G12" s="34">
        <v>315</v>
      </c>
      <c r="H12" s="24">
        <v>150</v>
      </c>
      <c r="I12" s="12">
        <f t="shared" si="0"/>
        <v>47250</v>
      </c>
    </row>
    <row r="13" spans="1:9" ht="29.25" outlineLevel="2">
      <c r="A13" s="21" t="s">
        <v>12</v>
      </c>
      <c r="B13" s="22" t="s">
        <v>28</v>
      </c>
      <c r="C13" s="22" t="s">
        <v>29</v>
      </c>
      <c r="D13" s="23" t="s">
        <v>30</v>
      </c>
      <c r="E13" s="23" t="s">
        <v>31</v>
      </c>
      <c r="F13" s="23" t="s">
        <v>32</v>
      </c>
      <c r="G13" s="34">
        <v>216000</v>
      </c>
      <c r="H13" s="24">
        <v>1</v>
      </c>
      <c r="I13" s="12">
        <f t="shared" si="0"/>
        <v>216000</v>
      </c>
    </row>
    <row r="14" spans="1:9" ht="39" outlineLevel="2">
      <c r="A14" s="21" t="s">
        <v>12</v>
      </c>
      <c r="B14" s="22" t="s">
        <v>33</v>
      </c>
      <c r="C14" s="22" t="s">
        <v>34</v>
      </c>
      <c r="D14" s="23" t="s">
        <v>35</v>
      </c>
      <c r="E14" s="23" t="s">
        <v>26</v>
      </c>
      <c r="F14" s="23" t="s">
        <v>36</v>
      </c>
      <c r="G14" s="34">
        <v>437</v>
      </c>
      <c r="H14" s="24">
        <v>150</v>
      </c>
      <c r="I14" s="12">
        <f t="shared" si="0"/>
        <v>65550</v>
      </c>
    </row>
    <row r="15" spans="1:9" ht="39" outlineLevel="2">
      <c r="A15" s="21" t="s">
        <v>12</v>
      </c>
      <c r="B15" s="22" t="s">
        <v>33</v>
      </c>
      <c r="C15" s="22" t="s">
        <v>34</v>
      </c>
      <c r="D15" s="23" t="s">
        <v>35</v>
      </c>
      <c r="E15" s="23" t="s">
        <v>26</v>
      </c>
      <c r="F15" s="23" t="s">
        <v>36</v>
      </c>
      <c r="G15" s="34">
        <v>300000</v>
      </c>
      <c r="H15" s="24">
        <v>1</v>
      </c>
      <c r="I15" s="12">
        <f t="shared" si="0"/>
        <v>300000</v>
      </c>
    </row>
    <row r="16" spans="1:9" s="20" customFormat="1" ht="9.75" hidden="1" outlineLevel="1">
      <c r="A16" s="25" t="s">
        <v>127</v>
      </c>
      <c r="B16" s="15"/>
      <c r="C16" s="16">
        <f>SUBTOTAL(3,C6:C14)</f>
        <v>9</v>
      </c>
      <c r="D16" s="17"/>
      <c r="E16" s="17"/>
      <c r="F16" s="17"/>
      <c r="G16" s="33"/>
      <c r="H16" s="18"/>
      <c r="I16" s="19">
        <f t="shared" si="0"/>
        <v>0</v>
      </c>
    </row>
    <row r="17" spans="1:9" ht="29.25" outlineLevel="2">
      <c r="A17" s="21" t="s">
        <v>37</v>
      </c>
      <c r="B17" s="22" t="s">
        <v>38</v>
      </c>
      <c r="C17" s="22" t="s">
        <v>39</v>
      </c>
      <c r="D17" s="23" t="s">
        <v>40</v>
      </c>
      <c r="E17" s="23" t="s">
        <v>41</v>
      </c>
      <c r="F17" s="23" t="s">
        <v>42</v>
      </c>
      <c r="G17" s="34">
        <v>135</v>
      </c>
      <c r="H17" s="24">
        <v>150</v>
      </c>
      <c r="I17" s="12">
        <f t="shared" si="0"/>
        <v>20250</v>
      </c>
    </row>
    <row r="18" spans="1:9" ht="29.25" outlineLevel="2">
      <c r="A18" s="21" t="s">
        <v>37</v>
      </c>
      <c r="B18" s="22" t="s">
        <v>38</v>
      </c>
      <c r="C18" s="22" t="s">
        <v>39</v>
      </c>
      <c r="D18" s="23" t="s">
        <v>40</v>
      </c>
      <c r="E18" s="23" t="s">
        <v>41</v>
      </c>
      <c r="F18" s="23" t="s">
        <v>42</v>
      </c>
      <c r="G18" s="34">
        <v>125857</v>
      </c>
      <c r="H18" s="24">
        <v>0.9</v>
      </c>
      <c r="I18" s="12">
        <f t="shared" si="0"/>
        <v>113271.3</v>
      </c>
    </row>
    <row r="19" spans="1:9" s="20" customFormat="1" ht="9.75" hidden="1" outlineLevel="1">
      <c r="A19" s="25" t="s">
        <v>128</v>
      </c>
      <c r="B19" s="15"/>
      <c r="C19" s="16">
        <f>SUBTOTAL(3,C17:C17)</f>
        <v>1</v>
      </c>
      <c r="D19" s="17"/>
      <c r="E19" s="17"/>
      <c r="F19" s="17"/>
      <c r="G19" s="33"/>
      <c r="H19" s="18"/>
      <c r="I19" s="19">
        <f t="shared" si="0"/>
        <v>0</v>
      </c>
    </row>
    <row r="20" spans="1:9" ht="39" outlineLevel="2">
      <c r="A20" s="21" t="s">
        <v>43</v>
      </c>
      <c r="B20" s="22" t="s">
        <v>44</v>
      </c>
      <c r="C20" s="22" t="s">
        <v>24</v>
      </c>
      <c r="D20" s="23" t="s">
        <v>25</v>
      </c>
      <c r="E20" s="23" t="s">
        <v>26</v>
      </c>
      <c r="F20" s="23" t="s">
        <v>27</v>
      </c>
      <c r="G20" s="34">
        <v>936</v>
      </c>
      <c r="H20" s="24">
        <v>150</v>
      </c>
      <c r="I20" s="12">
        <f t="shared" si="0"/>
        <v>140400</v>
      </c>
    </row>
    <row r="21" spans="1:9" ht="39" outlineLevel="2">
      <c r="A21" s="21" t="s">
        <v>43</v>
      </c>
      <c r="B21" s="22" t="s">
        <v>44</v>
      </c>
      <c r="C21" s="22" t="s">
        <v>24</v>
      </c>
      <c r="D21" s="23" t="s">
        <v>25</v>
      </c>
      <c r="E21" s="23" t="s">
        <v>26</v>
      </c>
      <c r="F21" s="23" t="s">
        <v>27</v>
      </c>
      <c r="G21" s="34">
        <v>432000</v>
      </c>
      <c r="H21" s="24">
        <v>1</v>
      </c>
      <c r="I21" s="12">
        <f t="shared" si="0"/>
        <v>432000</v>
      </c>
    </row>
    <row r="22" spans="1:9" ht="39" outlineLevel="2">
      <c r="A22" s="21" t="s">
        <v>43</v>
      </c>
      <c r="B22" s="22" t="s">
        <v>45</v>
      </c>
      <c r="C22" s="22" t="s">
        <v>34</v>
      </c>
      <c r="D22" s="23" t="s">
        <v>35</v>
      </c>
      <c r="E22" s="23" t="s">
        <v>26</v>
      </c>
      <c r="F22" s="23" t="s">
        <v>36</v>
      </c>
      <c r="G22" s="34">
        <v>216</v>
      </c>
      <c r="H22" s="24">
        <v>150</v>
      </c>
      <c r="I22" s="12">
        <f t="shared" si="0"/>
        <v>32400</v>
      </c>
    </row>
    <row r="23" spans="1:9" ht="39" outlineLevel="2">
      <c r="A23" s="21" t="s">
        <v>43</v>
      </c>
      <c r="B23" s="22" t="s">
        <v>45</v>
      </c>
      <c r="C23" s="22" t="s">
        <v>34</v>
      </c>
      <c r="D23" s="23" t="s">
        <v>35</v>
      </c>
      <c r="E23" s="23" t="s">
        <v>26</v>
      </c>
      <c r="F23" s="23" t="s">
        <v>36</v>
      </c>
      <c r="G23" s="34">
        <v>100000</v>
      </c>
      <c r="H23" s="24">
        <v>1</v>
      </c>
      <c r="I23" s="12">
        <f t="shared" si="0"/>
        <v>100000</v>
      </c>
    </row>
    <row r="24" spans="1:9" s="20" customFormat="1" ht="9.75" hidden="1" outlineLevel="1">
      <c r="A24" s="25" t="s">
        <v>129</v>
      </c>
      <c r="B24" s="15"/>
      <c r="C24" s="16">
        <f>SUBTOTAL(3,C20:C22)</f>
        <v>3</v>
      </c>
      <c r="D24" s="17"/>
      <c r="E24" s="17"/>
      <c r="F24" s="17"/>
      <c r="G24" s="33"/>
      <c r="H24" s="18"/>
      <c r="I24" s="19">
        <f t="shared" si="0"/>
        <v>0</v>
      </c>
    </row>
    <row r="25" spans="1:9" ht="39" outlineLevel="2">
      <c r="A25" s="21" t="s">
        <v>46</v>
      </c>
      <c r="B25" s="22" t="s">
        <v>47</v>
      </c>
      <c r="C25" s="22" t="s">
        <v>24</v>
      </c>
      <c r="D25" s="23" t="s">
        <v>25</v>
      </c>
      <c r="E25" s="23" t="s">
        <v>26</v>
      </c>
      <c r="F25" s="23" t="s">
        <v>27</v>
      </c>
      <c r="G25" s="34">
        <v>180</v>
      </c>
      <c r="H25" s="24">
        <v>300</v>
      </c>
      <c r="I25" s="12">
        <f t="shared" si="0"/>
        <v>54000</v>
      </c>
    </row>
    <row r="26" spans="1:9" ht="39" outlineLevel="2">
      <c r="A26" s="21" t="s">
        <v>46</v>
      </c>
      <c r="B26" s="22" t="s">
        <v>47</v>
      </c>
      <c r="C26" s="22" t="s">
        <v>24</v>
      </c>
      <c r="D26" s="23" t="s">
        <v>25</v>
      </c>
      <c r="E26" s="23" t="s">
        <v>26</v>
      </c>
      <c r="F26" s="23" t="s">
        <v>27</v>
      </c>
      <c r="G26" s="34">
        <v>36000</v>
      </c>
      <c r="H26" s="24">
        <v>1</v>
      </c>
      <c r="I26" s="12">
        <f t="shared" si="0"/>
        <v>36000</v>
      </c>
    </row>
    <row r="27" spans="1:9" ht="39" outlineLevel="2">
      <c r="A27" s="21" t="s">
        <v>46</v>
      </c>
      <c r="B27" s="22" t="s">
        <v>48</v>
      </c>
      <c r="C27" s="22" t="s">
        <v>34</v>
      </c>
      <c r="D27" s="23" t="s">
        <v>35</v>
      </c>
      <c r="E27" s="23" t="s">
        <v>26</v>
      </c>
      <c r="F27" s="23" t="s">
        <v>36</v>
      </c>
      <c r="G27" s="34">
        <v>120</v>
      </c>
      <c r="H27" s="24">
        <v>300</v>
      </c>
      <c r="I27" s="12">
        <f t="shared" si="0"/>
        <v>36000</v>
      </c>
    </row>
    <row r="28" spans="1:9" ht="39" outlineLevel="2">
      <c r="A28" s="21" t="s">
        <v>46</v>
      </c>
      <c r="B28" s="22" t="s">
        <v>48</v>
      </c>
      <c r="C28" s="22" t="s">
        <v>34</v>
      </c>
      <c r="D28" s="23" t="s">
        <v>35</v>
      </c>
      <c r="E28" s="23" t="s">
        <v>26</v>
      </c>
      <c r="F28" s="23" t="s">
        <v>36</v>
      </c>
      <c r="G28" s="34">
        <v>25000</v>
      </c>
      <c r="H28" s="24">
        <v>1</v>
      </c>
      <c r="I28" s="12">
        <f t="shared" si="0"/>
        <v>25000</v>
      </c>
    </row>
    <row r="29" spans="1:9" s="20" customFormat="1" ht="9.75" hidden="1" outlineLevel="1">
      <c r="A29" s="25" t="s">
        <v>130</v>
      </c>
      <c r="B29" s="15"/>
      <c r="C29" s="16">
        <f>SUBTOTAL(3,C25:C27)</f>
        <v>3</v>
      </c>
      <c r="D29" s="17"/>
      <c r="E29" s="17"/>
      <c r="F29" s="17"/>
      <c r="G29" s="33"/>
      <c r="H29" s="18"/>
      <c r="I29" s="19">
        <f t="shared" si="0"/>
        <v>0</v>
      </c>
    </row>
    <row r="30" spans="1:9" ht="39" outlineLevel="2">
      <c r="A30" s="21" t="s">
        <v>49</v>
      </c>
      <c r="B30" s="22" t="s">
        <v>50</v>
      </c>
      <c r="C30" s="22" t="s">
        <v>24</v>
      </c>
      <c r="D30" s="23" t="s">
        <v>25</v>
      </c>
      <c r="E30" s="23" t="s">
        <v>26</v>
      </c>
      <c r="F30" s="23" t="s">
        <v>27</v>
      </c>
      <c r="G30" s="34">
        <v>32</v>
      </c>
      <c r="H30" s="24">
        <v>150</v>
      </c>
      <c r="I30" s="12">
        <f t="shared" si="0"/>
        <v>4800</v>
      </c>
    </row>
    <row r="31" spans="1:9" ht="39" outlineLevel="2">
      <c r="A31" s="21" t="s">
        <v>49</v>
      </c>
      <c r="B31" s="22" t="s">
        <v>50</v>
      </c>
      <c r="C31" s="22" t="s">
        <v>24</v>
      </c>
      <c r="D31" s="23" t="s">
        <v>25</v>
      </c>
      <c r="E31" s="23" t="s">
        <v>26</v>
      </c>
      <c r="F31" s="23" t="s">
        <v>27</v>
      </c>
      <c r="G31" s="34">
        <v>30000</v>
      </c>
      <c r="H31" s="24">
        <v>1</v>
      </c>
      <c r="I31" s="12">
        <f t="shared" si="0"/>
        <v>30000</v>
      </c>
    </row>
    <row r="32" spans="1:9" ht="39" outlineLevel="2">
      <c r="A32" s="21" t="s">
        <v>49</v>
      </c>
      <c r="B32" s="22" t="s">
        <v>51</v>
      </c>
      <c r="C32" s="22" t="s">
        <v>34</v>
      </c>
      <c r="D32" s="23" t="s">
        <v>35</v>
      </c>
      <c r="E32" s="23" t="s">
        <v>26</v>
      </c>
      <c r="F32" s="23" t="s">
        <v>36</v>
      </c>
      <c r="G32" s="34">
        <v>32</v>
      </c>
      <c r="H32" s="24">
        <v>150</v>
      </c>
      <c r="I32" s="12">
        <f t="shared" si="0"/>
        <v>4800</v>
      </c>
    </row>
    <row r="33" spans="1:9" ht="39" outlineLevel="2">
      <c r="A33" s="21" t="s">
        <v>49</v>
      </c>
      <c r="B33" s="22" t="s">
        <v>51</v>
      </c>
      <c r="C33" s="22" t="s">
        <v>34</v>
      </c>
      <c r="D33" s="23" t="s">
        <v>35</v>
      </c>
      <c r="E33" s="23" t="s">
        <v>26</v>
      </c>
      <c r="F33" s="23" t="s">
        <v>36</v>
      </c>
      <c r="G33" s="34">
        <v>15000</v>
      </c>
      <c r="H33" s="24">
        <v>1</v>
      </c>
      <c r="I33" s="12">
        <f t="shared" si="0"/>
        <v>15000</v>
      </c>
    </row>
    <row r="34" spans="1:9" s="20" customFormat="1" ht="9.75" hidden="1" outlineLevel="1">
      <c r="A34" s="25" t="s">
        <v>131</v>
      </c>
      <c r="B34" s="15"/>
      <c r="C34" s="16">
        <f>SUBTOTAL(3,C30:C32)</f>
        <v>3</v>
      </c>
      <c r="D34" s="17"/>
      <c r="E34" s="17"/>
      <c r="F34" s="17"/>
      <c r="G34" s="33"/>
      <c r="H34" s="18"/>
      <c r="I34" s="19">
        <f t="shared" si="0"/>
        <v>0</v>
      </c>
    </row>
    <row r="35" spans="1:9" ht="19.5" outlineLevel="2">
      <c r="A35" s="21" t="s">
        <v>52</v>
      </c>
      <c r="B35" s="22" t="s">
        <v>53</v>
      </c>
      <c r="C35" s="22" t="s">
        <v>54</v>
      </c>
      <c r="D35" s="23" t="s">
        <v>55</v>
      </c>
      <c r="E35" s="23" t="s">
        <v>31</v>
      </c>
      <c r="F35" s="23" t="s">
        <v>56</v>
      </c>
      <c r="G35" s="34">
        <v>62</v>
      </c>
      <c r="H35" s="24">
        <v>150</v>
      </c>
      <c r="I35" s="12">
        <f t="shared" si="0"/>
        <v>9300</v>
      </c>
    </row>
    <row r="36" spans="1:9" ht="19.5" outlineLevel="2">
      <c r="A36" s="21" t="s">
        <v>52</v>
      </c>
      <c r="B36" s="22" t="s">
        <v>53</v>
      </c>
      <c r="C36" s="22" t="s">
        <v>54</v>
      </c>
      <c r="D36" s="23" t="s">
        <v>55</v>
      </c>
      <c r="E36" s="23" t="s">
        <v>31</v>
      </c>
      <c r="F36" s="23" t="s">
        <v>56</v>
      </c>
      <c r="G36" s="34">
        <v>57600</v>
      </c>
      <c r="H36" s="24">
        <v>0.9</v>
      </c>
      <c r="I36" s="12">
        <f t="shared" si="0"/>
        <v>51840</v>
      </c>
    </row>
    <row r="37" spans="1:9" ht="29.25" outlineLevel="2">
      <c r="A37" s="21" t="s">
        <v>52</v>
      </c>
      <c r="B37" s="22" t="s">
        <v>57</v>
      </c>
      <c r="C37" s="22" t="s">
        <v>58</v>
      </c>
      <c r="D37" s="23" t="s">
        <v>59</v>
      </c>
      <c r="E37" s="23" t="s">
        <v>31</v>
      </c>
      <c r="F37" s="23" t="s">
        <v>60</v>
      </c>
      <c r="G37" s="34">
        <v>62</v>
      </c>
      <c r="H37" s="24">
        <v>150</v>
      </c>
      <c r="I37" s="12">
        <f t="shared" si="0"/>
        <v>9300</v>
      </c>
    </row>
    <row r="38" spans="1:9" ht="29.25" outlineLevel="2">
      <c r="A38" s="21" t="s">
        <v>52</v>
      </c>
      <c r="B38" s="22" t="s">
        <v>57</v>
      </c>
      <c r="C38" s="22" t="s">
        <v>58</v>
      </c>
      <c r="D38" s="23" t="s">
        <v>59</v>
      </c>
      <c r="E38" s="23" t="s">
        <v>31</v>
      </c>
      <c r="F38" s="23" t="s">
        <v>60</v>
      </c>
      <c r="G38" s="34">
        <v>57600</v>
      </c>
      <c r="H38" s="24">
        <v>0.9</v>
      </c>
      <c r="I38" s="12">
        <f t="shared" si="0"/>
        <v>51840</v>
      </c>
    </row>
    <row r="39" spans="1:9" ht="39" outlineLevel="2">
      <c r="A39" s="21" t="s">
        <v>52</v>
      </c>
      <c r="B39" s="22" t="s">
        <v>61</v>
      </c>
      <c r="C39" s="22" t="s">
        <v>24</v>
      </c>
      <c r="D39" s="23" t="s">
        <v>25</v>
      </c>
      <c r="E39" s="23" t="s">
        <v>26</v>
      </c>
      <c r="F39" s="23" t="s">
        <v>27</v>
      </c>
      <c r="G39" s="34">
        <v>736</v>
      </c>
      <c r="H39" s="24">
        <v>150</v>
      </c>
      <c r="I39" s="12">
        <f t="shared" si="0"/>
        <v>110400</v>
      </c>
    </row>
    <row r="40" spans="1:9" ht="39" outlineLevel="2">
      <c r="A40" s="21" t="s">
        <v>52</v>
      </c>
      <c r="B40" s="22" t="s">
        <v>61</v>
      </c>
      <c r="C40" s="22" t="s">
        <v>24</v>
      </c>
      <c r="D40" s="23" t="s">
        <v>25</v>
      </c>
      <c r="E40" s="23" t="s">
        <v>26</v>
      </c>
      <c r="F40" s="23" t="s">
        <v>27</v>
      </c>
      <c r="G40" s="34">
        <v>680753</v>
      </c>
      <c r="H40" s="24">
        <v>0.9</v>
      </c>
      <c r="I40" s="12">
        <f t="shared" si="0"/>
        <v>612677.7000000001</v>
      </c>
    </row>
    <row r="41" spans="1:9" ht="39" outlineLevel="2">
      <c r="A41" s="21" t="s">
        <v>52</v>
      </c>
      <c r="B41" s="22" t="s">
        <v>62</v>
      </c>
      <c r="C41" s="22" t="s">
        <v>34</v>
      </c>
      <c r="D41" s="23" t="s">
        <v>35</v>
      </c>
      <c r="E41" s="23" t="s">
        <v>26</v>
      </c>
      <c r="F41" s="23" t="s">
        <v>36</v>
      </c>
      <c r="G41" s="34">
        <v>1108</v>
      </c>
      <c r="H41" s="24">
        <v>150</v>
      </c>
      <c r="I41" s="12">
        <f t="shared" si="0"/>
        <v>166200</v>
      </c>
    </row>
    <row r="42" spans="1:9" ht="39" outlineLevel="2">
      <c r="A42" s="21" t="s">
        <v>52</v>
      </c>
      <c r="B42" s="22" t="s">
        <v>62</v>
      </c>
      <c r="C42" s="22" t="s">
        <v>34</v>
      </c>
      <c r="D42" s="23" t="s">
        <v>35</v>
      </c>
      <c r="E42" s="23" t="s">
        <v>26</v>
      </c>
      <c r="F42" s="23" t="s">
        <v>36</v>
      </c>
      <c r="G42" s="34">
        <v>1024000</v>
      </c>
      <c r="H42" s="24">
        <v>0.9</v>
      </c>
      <c r="I42" s="12">
        <f t="shared" si="0"/>
        <v>921600</v>
      </c>
    </row>
    <row r="43" spans="1:9" ht="19.5" outlineLevel="2">
      <c r="A43" s="21" t="s">
        <v>52</v>
      </c>
      <c r="B43" s="22" t="s">
        <v>63</v>
      </c>
      <c r="C43" s="22" t="s">
        <v>64</v>
      </c>
      <c r="D43" s="23" t="s">
        <v>65</v>
      </c>
      <c r="E43" s="23" t="s">
        <v>26</v>
      </c>
      <c r="F43" s="23" t="s">
        <v>66</v>
      </c>
      <c r="G43" s="34">
        <v>62</v>
      </c>
      <c r="H43" s="24">
        <v>150</v>
      </c>
      <c r="I43" s="12">
        <f t="shared" si="0"/>
        <v>9300</v>
      </c>
    </row>
    <row r="44" spans="1:9" ht="19.5" outlineLevel="2">
      <c r="A44" s="21" t="s">
        <v>52</v>
      </c>
      <c r="B44" s="22" t="s">
        <v>63</v>
      </c>
      <c r="C44" s="22" t="s">
        <v>64</v>
      </c>
      <c r="D44" s="23" t="s">
        <v>65</v>
      </c>
      <c r="E44" s="23" t="s">
        <v>26</v>
      </c>
      <c r="F44" s="23" t="s">
        <v>66</v>
      </c>
      <c r="G44" s="34">
        <v>57600</v>
      </c>
      <c r="H44" s="24">
        <v>0.9</v>
      </c>
      <c r="I44" s="12">
        <f t="shared" si="0"/>
        <v>51840</v>
      </c>
    </row>
    <row r="45" spans="1:254" s="20" customFormat="1" ht="9.75" hidden="1" outlineLevel="1">
      <c r="A45" s="25" t="s">
        <v>132</v>
      </c>
      <c r="B45" s="15"/>
      <c r="C45" s="16">
        <f>SUBTOTAL(3,C35:C43)</f>
        <v>9</v>
      </c>
      <c r="D45" s="17"/>
      <c r="E45" s="17"/>
      <c r="F45" s="17"/>
      <c r="G45" s="33"/>
      <c r="H45" s="18"/>
      <c r="I45" s="19">
        <f t="shared" si="0"/>
        <v>0</v>
      </c>
      <c r="IT45" s="26">
        <f>SUM(I45:IS45)</f>
        <v>0</v>
      </c>
    </row>
    <row r="46" spans="1:9" ht="29.25" outlineLevel="2">
      <c r="A46" s="21" t="s">
        <v>67</v>
      </c>
      <c r="B46" s="22" t="s">
        <v>68</v>
      </c>
      <c r="C46" s="22" t="s">
        <v>69</v>
      </c>
      <c r="D46" s="23" t="s">
        <v>70</v>
      </c>
      <c r="E46" s="23" t="s">
        <v>71</v>
      </c>
      <c r="F46" s="23" t="s">
        <v>72</v>
      </c>
      <c r="G46" s="34">
        <v>102</v>
      </c>
      <c r="H46" s="24">
        <v>150</v>
      </c>
      <c r="I46" s="12">
        <f t="shared" si="0"/>
        <v>15300</v>
      </c>
    </row>
    <row r="47" spans="1:9" ht="29.25" outlineLevel="2">
      <c r="A47" s="21" t="s">
        <v>67</v>
      </c>
      <c r="B47" s="22" t="s">
        <v>68</v>
      </c>
      <c r="C47" s="22" t="s">
        <v>69</v>
      </c>
      <c r="D47" s="23" t="s">
        <v>70</v>
      </c>
      <c r="E47" s="23" t="s">
        <v>71</v>
      </c>
      <c r="F47" s="23" t="s">
        <v>72</v>
      </c>
      <c r="G47" s="34">
        <v>95000</v>
      </c>
      <c r="H47" s="24">
        <v>0.9</v>
      </c>
      <c r="I47" s="12">
        <f t="shared" si="0"/>
        <v>85500</v>
      </c>
    </row>
    <row r="48" spans="1:9" s="20" customFormat="1" ht="9.75" hidden="1" outlineLevel="1">
      <c r="A48" s="25" t="s">
        <v>133</v>
      </c>
      <c r="B48" s="15"/>
      <c r="C48" s="16">
        <f>SUBTOTAL(3,C46:C46)</f>
        <v>1</v>
      </c>
      <c r="D48" s="17"/>
      <c r="E48" s="17"/>
      <c r="F48" s="17"/>
      <c r="G48" s="33"/>
      <c r="H48" s="18"/>
      <c r="I48" s="19">
        <f t="shared" si="0"/>
        <v>0</v>
      </c>
    </row>
    <row r="49" spans="1:9" ht="19.5" outlineLevel="2">
      <c r="A49" s="21" t="s">
        <v>73</v>
      </c>
      <c r="B49" s="22" t="s">
        <v>74</v>
      </c>
      <c r="C49" s="22" t="s">
        <v>75</v>
      </c>
      <c r="D49" s="23" t="s">
        <v>76</v>
      </c>
      <c r="E49" s="23" t="s">
        <v>77</v>
      </c>
      <c r="F49" s="23" t="s">
        <v>78</v>
      </c>
      <c r="G49" s="34">
        <v>83</v>
      </c>
      <c r="H49" s="24">
        <v>150</v>
      </c>
      <c r="I49" s="12">
        <f t="shared" si="0"/>
        <v>12450</v>
      </c>
    </row>
    <row r="50" spans="1:9" ht="19.5" outlineLevel="2">
      <c r="A50" s="21" t="s">
        <v>73</v>
      </c>
      <c r="B50" s="22" t="s">
        <v>74</v>
      </c>
      <c r="C50" s="22" t="s">
        <v>75</v>
      </c>
      <c r="D50" s="23" t="s">
        <v>76</v>
      </c>
      <c r="E50" s="23" t="s">
        <v>77</v>
      </c>
      <c r="F50" s="23" t="s">
        <v>78</v>
      </c>
      <c r="G50" s="34">
        <v>77343</v>
      </c>
      <c r="H50" s="24">
        <v>0.9</v>
      </c>
      <c r="I50" s="12">
        <f t="shared" si="0"/>
        <v>69608.7</v>
      </c>
    </row>
    <row r="51" spans="1:9" s="20" customFormat="1" ht="9.75" hidden="1" outlineLevel="1">
      <c r="A51" s="25" t="s">
        <v>134</v>
      </c>
      <c r="B51" s="15"/>
      <c r="C51" s="16">
        <f>SUBTOTAL(3,C49:C49)</f>
        <v>1</v>
      </c>
      <c r="D51" s="17"/>
      <c r="E51" s="17"/>
      <c r="F51" s="17"/>
      <c r="G51" s="33"/>
      <c r="H51" s="18"/>
      <c r="I51" s="19">
        <f t="shared" si="0"/>
        <v>0</v>
      </c>
    </row>
    <row r="52" spans="1:9" ht="19.5" outlineLevel="2">
      <c r="A52" s="21" t="s">
        <v>79</v>
      </c>
      <c r="B52" s="22" t="s">
        <v>80</v>
      </c>
      <c r="C52" s="22" t="s">
        <v>81</v>
      </c>
      <c r="D52" s="23" t="s">
        <v>82</v>
      </c>
      <c r="E52" s="23" t="s">
        <v>83</v>
      </c>
      <c r="F52" s="23" t="s">
        <v>84</v>
      </c>
      <c r="G52" s="34">
        <v>126</v>
      </c>
      <c r="H52" s="24">
        <v>150</v>
      </c>
      <c r="I52" s="12">
        <f t="shared" si="0"/>
        <v>18900</v>
      </c>
    </row>
    <row r="53" spans="1:9" ht="19.5" outlineLevel="2">
      <c r="A53" s="21" t="s">
        <v>79</v>
      </c>
      <c r="B53" s="22" t="s">
        <v>80</v>
      </c>
      <c r="C53" s="22" t="s">
        <v>81</v>
      </c>
      <c r="D53" s="23" t="s">
        <v>82</v>
      </c>
      <c r="E53" s="23" t="s">
        <v>83</v>
      </c>
      <c r="F53" s="23" t="s">
        <v>84</v>
      </c>
      <c r="G53" s="34">
        <v>116312</v>
      </c>
      <c r="H53" s="24">
        <v>0.9</v>
      </c>
      <c r="I53" s="12">
        <f t="shared" si="0"/>
        <v>104680.8</v>
      </c>
    </row>
    <row r="54" spans="1:9" s="20" customFormat="1" ht="9.75" hidden="1" outlineLevel="1">
      <c r="A54" s="25" t="s">
        <v>135</v>
      </c>
      <c r="B54" s="15"/>
      <c r="C54" s="16">
        <f>SUBTOTAL(3,C52:C52)</f>
        <v>1</v>
      </c>
      <c r="D54" s="17"/>
      <c r="E54" s="17"/>
      <c r="F54" s="17"/>
      <c r="G54" s="33"/>
      <c r="H54" s="18"/>
      <c r="I54" s="19">
        <f t="shared" si="0"/>
        <v>0</v>
      </c>
    </row>
    <row r="55" spans="1:9" ht="19.5" outlineLevel="2">
      <c r="A55" s="21" t="s">
        <v>85</v>
      </c>
      <c r="B55" s="22" t="s">
        <v>86</v>
      </c>
      <c r="C55" s="22" t="s">
        <v>87</v>
      </c>
      <c r="D55" s="23" t="s">
        <v>88</v>
      </c>
      <c r="E55" s="23" t="s">
        <v>89</v>
      </c>
      <c r="F55" s="23" t="s">
        <v>90</v>
      </c>
      <c r="G55" s="34">
        <v>100</v>
      </c>
      <c r="H55" s="24">
        <v>150</v>
      </c>
      <c r="I55" s="12">
        <f t="shared" si="0"/>
        <v>15000</v>
      </c>
    </row>
    <row r="56" spans="1:9" ht="19.5" outlineLevel="2">
      <c r="A56" s="21" t="s">
        <v>85</v>
      </c>
      <c r="B56" s="22" t="s">
        <v>86</v>
      </c>
      <c r="C56" s="22" t="s">
        <v>87</v>
      </c>
      <c r="D56" s="23" t="s">
        <v>88</v>
      </c>
      <c r="E56" s="23" t="s">
        <v>89</v>
      </c>
      <c r="F56" s="23" t="s">
        <v>90</v>
      </c>
      <c r="G56" s="34">
        <v>93000</v>
      </c>
      <c r="H56" s="24">
        <v>0.9</v>
      </c>
      <c r="I56" s="12">
        <f t="shared" si="0"/>
        <v>83700</v>
      </c>
    </row>
    <row r="57" spans="1:9" ht="19.5" outlineLevel="2">
      <c r="A57" s="21" t="s">
        <v>85</v>
      </c>
      <c r="B57" s="22" t="s">
        <v>91</v>
      </c>
      <c r="C57" s="22" t="s">
        <v>92</v>
      </c>
      <c r="D57" s="23" t="s">
        <v>93</v>
      </c>
      <c r="E57" s="23" t="s">
        <v>89</v>
      </c>
      <c r="F57" s="23" t="s">
        <v>90</v>
      </c>
      <c r="G57" s="34">
        <v>100</v>
      </c>
      <c r="H57" s="24">
        <v>150</v>
      </c>
      <c r="I57" s="12">
        <f t="shared" si="0"/>
        <v>15000</v>
      </c>
    </row>
    <row r="58" spans="1:9" ht="19.5" outlineLevel="2">
      <c r="A58" s="21" t="s">
        <v>85</v>
      </c>
      <c r="B58" s="22" t="s">
        <v>91</v>
      </c>
      <c r="C58" s="22" t="s">
        <v>92</v>
      </c>
      <c r="D58" s="23" t="s">
        <v>93</v>
      </c>
      <c r="E58" s="23" t="s">
        <v>89</v>
      </c>
      <c r="F58" s="23" t="s">
        <v>90</v>
      </c>
      <c r="G58" s="34">
        <v>93000</v>
      </c>
      <c r="H58" s="24">
        <v>0.9</v>
      </c>
      <c r="I58" s="12">
        <f t="shared" si="0"/>
        <v>83700</v>
      </c>
    </row>
    <row r="59" spans="1:9" s="20" customFormat="1" ht="9.75" hidden="1" outlineLevel="1">
      <c r="A59" s="25" t="s">
        <v>136</v>
      </c>
      <c r="B59" s="15"/>
      <c r="C59" s="16">
        <f>SUBTOTAL(3,C55:C57)</f>
        <v>3</v>
      </c>
      <c r="D59" s="17"/>
      <c r="E59" s="17"/>
      <c r="F59" s="17"/>
      <c r="G59" s="33"/>
      <c r="H59" s="18"/>
      <c r="I59" s="19">
        <f t="shared" si="0"/>
        <v>0</v>
      </c>
    </row>
    <row r="60" spans="1:9" ht="39" outlineLevel="2">
      <c r="A60" s="21" t="s">
        <v>94</v>
      </c>
      <c r="B60" s="22" t="s">
        <v>95</v>
      </c>
      <c r="C60" s="22" t="s">
        <v>96</v>
      </c>
      <c r="D60" s="23" t="s">
        <v>97</v>
      </c>
      <c r="E60" s="23" t="s">
        <v>98</v>
      </c>
      <c r="F60" s="23" t="s">
        <v>99</v>
      </c>
      <c r="G60" s="34">
        <v>79200</v>
      </c>
      <c r="H60" s="24">
        <v>1</v>
      </c>
      <c r="I60" s="12">
        <f t="shared" si="0"/>
        <v>79200</v>
      </c>
    </row>
    <row r="61" spans="1:9" s="20" customFormat="1" ht="9.75" hidden="1" outlineLevel="1">
      <c r="A61" s="25" t="s">
        <v>137</v>
      </c>
      <c r="B61" s="15"/>
      <c r="C61" s="16">
        <f>SUBTOTAL(3,C60:C60)</f>
        <v>1</v>
      </c>
      <c r="D61" s="17"/>
      <c r="E61" s="17"/>
      <c r="F61" s="17"/>
      <c r="G61" s="33"/>
      <c r="H61" s="18"/>
      <c r="I61" s="19">
        <f t="shared" si="0"/>
        <v>0</v>
      </c>
    </row>
    <row r="62" spans="1:9" ht="39" outlineLevel="2">
      <c r="A62" s="21" t="s">
        <v>100</v>
      </c>
      <c r="B62" s="22" t="s">
        <v>101</v>
      </c>
      <c r="C62" s="22" t="s">
        <v>24</v>
      </c>
      <c r="D62" s="23" t="s">
        <v>25</v>
      </c>
      <c r="E62" s="23" t="s">
        <v>26</v>
      </c>
      <c r="F62" s="23" t="s">
        <v>27</v>
      </c>
      <c r="G62" s="34">
        <v>604800</v>
      </c>
      <c r="H62" s="24">
        <v>1</v>
      </c>
      <c r="I62" s="12">
        <f t="shared" si="0"/>
        <v>604800</v>
      </c>
    </row>
    <row r="63" spans="1:9" ht="39" outlineLevel="2">
      <c r="A63" s="21" t="s">
        <v>100</v>
      </c>
      <c r="B63" s="22" t="s">
        <v>102</v>
      </c>
      <c r="C63" s="22" t="s">
        <v>34</v>
      </c>
      <c r="D63" s="23" t="s">
        <v>35</v>
      </c>
      <c r="E63" s="23" t="s">
        <v>26</v>
      </c>
      <c r="F63" s="23" t="s">
        <v>36</v>
      </c>
      <c r="G63" s="34">
        <v>586200</v>
      </c>
      <c r="H63" s="24">
        <v>1</v>
      </c>
      <c r="I63" s="12">
        <f t="shared" si="0"/>
        <v>586200</v>
      </c>
    </row>
    <row r="64" spans="1:9" s="20" customFormat="1" ht="9.75" hidden="1" outlineLevel="1">
      <c r="A64" s="25" t="s">
        <v>138</v>
      </c>
      <c r="B64" s="15"/>
      <c r="C64" s="16">
        <f>SUBTOTAL(3,C62:C63)</f>
        <v>2</v>
      </c>
      <c r="D64" s="17"/>
      <c r="E64" s="17"/>
      <c r="F64" s="17"/>
      <c r="G64" s="33"/>
      <c r="H64" s="18"/>
      <c r="I64" s="19">
        <f t="shared" si="0"/>
        <v>0</v>
      </c>
    </row>
    <row r="65" spans="1:9" ht="39" outlineLevel="2">
      <c r="A65" s="21" t="s">
        <v>103</v>
      </c>
      <c r="B65" s="22" t="s">
        <v>104</v>
      </c>
      <c r="C65" s="22" t="s">
        <v>105</v>
      </c>
      <c r="D65" s="23" t="s">
        <v>106</v>
      </c>
      <c r="E65" s="23" t="s">
        <v>107</v>
      </c>
      <c r="F65" s="23" t="s">
        <v>108</v>
      </c>
      <c r="G65" s="34">
        <v>144000</v>
      </c>
      <c r="H65" s="24">
        <v>1</v>
      </c>
      <c r="I65" s="12">
        <f t="shared" si="0"/>
        <v>144000</v>
      </c>
    </row>
    <row r="66" spans="1:9" s="20" customFormat="1" ht="9.75" hidden="1" outlineLevel="1">
      <c r="A66" s="25" t="s">
        <v>139</v>
      </c>
      <c r="B66" s="15"/>
      <c r="C66" s="16">
        <f>SUBTOTAL(3,C65:C65)</f>
        <v>1</v>
      </c>
      <c r="D66" s="17"/>
      <c r="E66" s="17"/>
      <c r="F66" s="17"/>
      <c r="G66" s="33"/>
      <c r="H66" s="18"/>
      <c r="I66" s="19">
        <f t="shared" si="0"/>
        <v>0</v>
      </c>
    </row>
    <row r="67" spans="1:9" ht="19.5" outlineLevel="2">
      <c r="A67" s="21" t="s">
        <v>109</v>
      </c>
      <c r="B67" s="22" t="s">
        <v>110</v>
      </c>
      <c r="C67" s="22" t="s">
        <v>54</v>
      </c>
      <c r="D67" s="23" t="s">
        <v>55</v>
      </c>
      <c r="E67" s="23" t="s">
        <v>31</v>
      </c>
      <c r="F67" s="23" t="s">
        <v>56</v>
      </c>
      <c r="G67" s="34">
        <v>14400</v>
      </c>
      <c r="H67" s="24">
        <v>0.9</v>
      </c>
      <c r="I67" s="12">
        <f t="shared" si="0"/>
        <v>12960</v>
      </c>
    </row>
    <row r="68" spans="1:9" ht="29.25" outlineLevel="2">
      <c r="A68" s="21" t="s">
        <v>109</v>
      </c>
      <c r="B68" s="22" t="s">
        <v>111</v>
      </c>
      <c r="C68" s="22" t="s">
        <v>58</v>
      </c>
      <c r="D68" s="23" t="s">
        <v>59</v>
      </c>
      <c r="E68" s="23" t="s">
        <v>31</v>
      </c>
      <c r="F68" s="23" t="s">
        <v>60</v>
      </c>
      <c r="G68" s="34">
        <v>14400</v>
      </c>
      <c r="H68" s="24">
        <v>0.9</v>
      </c>
      <c r="I68" s="12">
        <f aca="true" t="shared" si="1" ref="I68:I82">G68*H68</f>
        <v>12960</v>
      </c>
    </row>
    <row r="69" spans="1:9" ht="39" outlineLevel="2">
      <c r="A69" s="21" t="s">
        <v>109</v>
      </c>
      <c r="B69" s="22" t="s">
        <v>112</v>
      </c>
      <c r="C69" s="22" t="s">
        <v>24</v>
      </c>
      <c r="D69" s="23" t="s">
        <v>25</v>
      </c>
      <c r="E69" s="23" t="s">
        <v>26</v>
      </c>
      <c r="F69" s="23" t="s">
        <v>27</v>
      </c>
      <c r="G69" s="34">
        <v>355212</v>
      </c>
      <c r="H69" s="24">
        <v>0.9</v>
      </c>
      <c r="I69" s="12">
        <f t="shared" si="1"/>
        <v>319690.8</v>
      </c>
    </row>
    <row r="70" spans="1:9" ht="39" outlineLevel="2">
      <c r="A70" s="21" t="s">
        <v>109</v>
      </c>
      <c r="B70" s="22" t="s">
        <v>113</v>
      </c>
      <c r="C70" s="22" t="s">
        <v>34</v>
      </c>
      <c r="D70" s="23" t="s">
        <v>35</v>
      </c>
      <c r="E70" s="23" t="s">
        <v>26</v>
      </c>
      <c r="F70" s="23" t="s">
        <v>36</v>
      </c>
      <c r="G70" s="34">
        <v>189028</v>
      </c>
      <c r="H70" s="24">
        <v>0.9</v>
      </c>
      <c r="I70" s="12">
        <f t="shared" si="1"/>
        <v>170125.2</v>
      </c>
    </row>
    <row r="71" spans="1:9" ht="19.5" outlineLevel="2">
      <c r="A71" s="21" t="s">
        <v>109</v>
      </c>
      <c r="B71" s="22" t="s">
        <v>114</v>
      </c>
      <c r="C71" s="22" t="s">
        <v>64</v>
      </c>
      <c r="D71" s="23" t="s">
        <v>65</v>
      </c>
      <c r="E71" s="23" t="s">
        <v>26</v>
      </c>
      <c r="F71" s="23" t="s">
        <v>66</v>
      </c>
      <c r="G71" s="34">
        <v>14400</v>
      </c>
      <c r="H71" s="24">
        <v>0.9</v>
      </c>
      <c r="I71" s="12">
        <f t="shared" si="1"/>
        <v>12960</v>
      </c>
    </row>
    <row r="72" spans="1:9" s="20" customFormat="1" ht="9.75" hidden="1" outlineLevel="1">
      <c r="A72" s="25" t="s">
        <v>140</v>
      </c>
      <c r="B72" s="15"/>
      <c r="C72" s="16">
        <f>SUBTOTAL(3,C67:C71)</f>
        <v>5</v>
      </c>
      <c r="D72" s="17"/>
      <c r="E72" s="17"/>
      <c r="F72" s="17"/>
      <c r="G72" s="33"/>
      <c r="H72" s="18"/>
      <c r="I72" s="19">
        <f t="shared" si="1"/>
        <v>0</v>
      </c>
    </row>
    <row r="73" spans="1:9" ht="29.25" outlineLevel="2">
      <c r="A73" s="21" t="s">
        <v>115</v>
      </c>
      <c r="B73" s="22" t="s">
        <v>116</v>
      </c>
      <c r="C73" s="22" t="s">
        <v>39</v>
      </c>
      <c r="D73" s="23" t="s">
        <v>40</v>
      </c>
      <c r="E73" s="23" t="s">
        <v>41</v>
      </c>
      <c r="F73" s="23" t="s">
        <v>42</v>
      </c>
      <c r="G73" s="34">
        <v>31422</v>
      </c>
      <c r="H73" s="24">
        <v>0.9</v>
      </c>
      <c r="I73" s="12">
        <f t="shared" si="1"/>
        <v>28279.8</v>
      </c>
    </row>
    <row r="74" spans="1:9" s="20" customFormat="1" ht="9.75" hidden="1" outlineLevel="1">
      <c r="A74" s="25" t="s">
        <v>141</v>
      </c>
      <c r="B74" s="15"/>
      <c r="C74" s="16">
        <f>SUBTOTAL(3,C73:C73)</f>
        <v>1</v>
      </c>
      <c r="D74" s="17"/>
      <c r="E74" s="17"/>
      <c r="F74" s="17"/>
      <c r="G74" s="33"/>
      <c r="H74" s="18"/>
      <c r="I74" s="19">
        <f t="shared" si="1"/>
        <v>0</v>
      </c>
    </row>
    <row r="75" spans="1:9" ht="19.5" outlineLevel="2">
      <c r="A75" s="21" t="s">
        <v>117</v>
      </c>
      <c r="B75" s="22" t="s">
        <v>118</v>
      </c>
      <c r="C75" s="22" t="s">
        <v>87</v>
      </c>
      <c r="D75" s="23" t="s">
        <v>88</v>
      </c>
      <c r="E75" s="23" t="s">
        <v>89</v>
      </c>
      <c r="F75" s="23" t="s">
        <v>90</v>
      </c>
      <c r="G75" s="34">
        <v>23000</v>
      </c>
      <c r="H75" s="24">
        <v>0.9</v>
      </c>
      <c r="I75" s="12">
        <f t="shared" si="1"/>
        <v>20700</v>
      </c>
    </row>
    <row r="76" spans="1:9" ht="19.5" outlineLevel="2">
      <c r="A76" s="21" t="s">
        <v>117</v>
      </c>
      <c r="B76" s="22" t="s">
        <v>119</v>
      </c>
      <c r="C76" s="22" t="s">
        <v>92</v>
      </c>
      <c r="D76" s="23" t="s">
        <v>93</v>
      </c>
      <c r="E76" s="23" t="s">
        <v>89</v>
      </c>
      <c r="F76" s="23" t="s">
        <v>90</v>
      </c>
      <c r="G76" s="34">
        <v>23000</v>
      </c>
      <c r="H76" s="24">
        <v>0.9</v>
      </c>
      <c r="I76" s="12">
        <f t="shared" si="1"/>
        <v>20700</v>
      </c>
    </row>
    <row r="77" spans="1:9" s="20" customFormat="1" ht="9.75" hidden="1" outlineLevel="1">
      <c r="A77" s="25" t="s">
        <v>142</v>
      </c>
      <c r="B77" s="15"/>
      <c r="C77" s="16">
        <f>SUBTOTAL(3,C75:C76)</f>
        <v>2</v>
      </c>
      <c r="D77" s="17"/>
      <c r="E77" s="17"/>
      <c r="F77" s="17"/>
      <c r="G77" s="33"/>
      <c r="H77" s="18"/>
      <c r="I77" s="19">
        <f t="shared" si="1"/>
        <v>0</v>
      </c>
    </row>
    <row r="78" spans="1:9" ht="19.5" outlineLevel="2">
      <c r="A78" s="21" t="s">
        <v>120</v>
      </c>
      <c r="B78" s="22" t="s">
        <v>121</v>
      </c>
      <c r="C78" s="22" t="s">
        <v>81</v>
      </c>
      <c r="D78" s="23" t="s">
        <v>82</v>
      </c>
      <c r="E78" s="23" t="s">
        <v>83</v>
      </c>
      <c r="F78" s="23" t="s">
        <v>84</v>
      </c>
      <c r="G78" s="34">
        <v>29078</v>
      </c>
      <c r="H78" s="24">
        <v>0.9</v>
      </c>
      <c r="I78" s="12">
        <f t="shared" si="1"/>
        <v>26170.2</v>
      </c>
    </row>
    <row r="79" spans="1:9" s="20" customFormat="1" ht="9.75" hidden="1" outlineLevel="1">
      <c r="A79" s="25" t="s">
        <v>143</v>
      </c>
      <c r="B79" s="15"/>
      <c r="C79" s="16">
        <f>SUBTOTAL(3,C78:C78)</f>
        <v>1</v>
      </c>
      <c r="D79" s="17"/>
      <c r="E79" s="17"/>
      <c r="F79" s="17"/>
      <c r="G79" s="33"/>
      <c r="H79" s="18"/>
      <c r="I79" s="19">
        <f t="shared" si="1"/>
        <v>0</v>
      </c>
    </row>
    <row r="80" spans="1:9" ht="19.5" outlineLevel="2">
      <c r="A80" s="21" t="s">
        <v>122</v>
      </c>
      <c r="B80" s="22" t="s">
        <v>123</v>
      </c>
      <c r="C80" s="22" t="s">
        <v>75</v>
      </c>
      <c r="D80" s="23" t="s">
        <v>76</v>
      </c>
      <c r="E80" s="23" t="s">
        <v>77</v>
      </c>
      <c r="F80" s="23" t="s">
        <v>78</v>
      </c>
      <c r="G80" s="34">
        <v>19335</v>
      </c>
      <c r="H80" s="24">
        <v>0.9</v>
      </c>
      <c r="I80" s="12">
        <f t="shared" si="1"/>
        <v>17401.5</v>
      </c>
    </row>
    <row r="81" spans="1:9" s="20" customFormat="1" ht="9.75" hidden="1" outlineLevel="1">
      <c r="A81" s="25" t="s">
        <v>144</v>
      </c>
      <c r="B81" s="15"/>
      <c r="C81" s="16">
        <f>SUBTOTAL(3,C80:C80)</f>
        <v>1</v>
      </c>
      <c r="D81" s="17"/>
      <c r="E81" s="17"/>
      <c r="F81" s="17"/>
      <c r="G81" s="33"/>
      <c r="H81" s="18"/>
      <c r="I81" s="19">
        <f t="shared" si="1"/>
        <v>0</v>
      </c>
    </row>
    <row r="82" spans="1:9" ht="29.25" outlineLevel="2">
      <c r="A82" s="21" t="s">
        <v>124</v>
      </c>
      <c r="B82" s="22" t="s">
        <v>125</v>
      </c>
      <c r="C82" s="22" t="s">
        <v>69</v>
      </c>
      <c r="D82" s="23" t="s">
        <v>70</v>
      </c>
      <c r="E82" s="23" t="s">
        <v>71</v>
      </c>
      <c r="F82" s="23" t="s">
        <v>72</v>
      </c>
      <c r="G82" s="34">
        <v>22203</v>
      </c>
      <c r="H82" s="24">
        <v>0.9</v>
      </c>
      <c r="I82" s="12">
        <f t="shared" si="1"/>
        <v>19982.7</v>
      </c>
    </row>
    <row r="83" spans="1:9" s="20" customFormat="1" ht="9.75" hidden="1" outlineLevel="1">
      <c r="A83" s="25" t="s">
        <v>145</v>
      </c>
      <c r="B83" s="15"/>
      <c r="C83" s="16">
        <f>SUBTOTAL(3,C82:C82)</f>
        <v>1</v>
      </c>
      <c r="D83" s="17"/>
      <c r="E83" s="17"/>
      <c r="F83" s="17"/>
      <c r="G83" s="33"/>
      <c r="H83" s="18"/>
      <c r="I83" s="19">
        <f>G83*H83</f>
        <v>0</v>
      </c>
    </row>
    <row r="84" ht="9.75" collapsed="1"/>
  </sheetData>
  <mergeCells count="1">
    <mergeCell ref="A1:I1"/>
  </mergeCells>
  <printOptions/>
  <pageMargins left="0.17" right="0.16" top="0.17" bottom="0.41" header="0.17" footer="0.16"/>
  <pageSetup horizontalDpi="600" verticalDpi="600" orientation="portrait" paperSize="9" r:id="rId1"/>
  <headerFooter alignWithMargins="0">
    <oddFooter>&amp;L&amp;7
&amp;P
&amp;C&amp;7
Sekcja Stomatologii MOW NFZ w Krakowie&amp;R&amp;7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swierczekl</dc:creator>
  <cp:keywords/>
  <dc:description/>
  <cp:lastModifiedBy>balkoe</cp:lastModifiedBy>
  <cp:lastPrinted>2007-12-14T09:16:42Z</cp:lastPrinted>
  <dcterms:created xsi:type="dcterms:W3CDTF">2007-12-13T10:33:59Z</dcterms:created>
  <dcterms:modified xsi:type="dcterms:W3CDTF">2007-12-14T14:13:46Z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