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aktura VAT korygująca" sheetId="1" r:id="rId1"/>
  </sheets>
  <externalReferences>
    <externalReference r:id="rId4"/>
  </externalReferences>
  <definedNames>
    <definedName name="_xlnm.Print_Area" localSheetId="0">'Faktura VAT korygująca'!$B$2:$P$54</definedName>
  </definedNames>
  <calcPr fullCalcOnLoad="1"/>
</workbook>
</file>

<file path=xl/comments1.xml><?xml version="1.0" encoding="utf-8"?>
<comments xmlns="http://schemas.openxmlformats.org/spreadsheetml/2006/main">
  <authors>
    <author>jedryczkaa</author>
  </authors>
  <commentList>
    <comment ref="C13" authorId="0">
      <text>
        <r>
          <rPr>
            <b/>
            <sz val="8"/>
            <rFont val="Tahoma"/>
            <family val="0"/>
          </rPr>
          <t>jedryczkaa: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WPISZ NR FAKTURY , KTÓRĄ KORYGUJESZ</t>
        </r>
        <r>
          <rPr>
            <sz val="8"/>
            <rFont val="Tahoma"/>
            <family val="0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0"/>
          </rPr>
          <t>jedryczkaa: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wpisz datę faktury, którą korygujesz</t>
        </r>
        <r>
          <rPr>
            <sz val="8"/>
            <rFont val="Tahoma"/>
            <family val="0"/>
          </rPr>
          <t xml:space="preserve">
</t>
        </r>
      </text>
    </comment>
    <comment ref="M15" authorId="0">
      <text>
        <r>
          <rPr>
            <b/>
            <sz val="8"/>
            <rFont val="Tahoma"/>
            <family val="0"/>
          </rPr>
          <t>jedryczkaa: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Wpisz numer faktury korygującej</t>
        </r>
      </text>
    </comment>
    <comment ref="H13" authorId="0">
      <text>
        <r>
          <rPr>
            <b/>
            <sz val="8"/>
            <rFont val="Tahoma"/>
            <family val="0"/>
          </rPr>
          <t>jedryczkaa: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wpisz datę sprzedaż</t>
        </r>
        <r>
          <rPr>
            <b/>
            <sz val="8"/>
            <rFont val="Tahoma"/>
            <family val="2"/>
          </rPr>
          <t>y</t>
        </r>
      </text>
    </comment>
  </commentList>
</comments>
</file>

<file path=xl/sharedStrings.xml><?xml version="1.0" encoding="utf-8"?>
<sst xmlns="http://schemas.openxmlformats.org/spreadsheetml/2006/main" count="62" uniqueCount="49">
  <si>
    <t>Nazwa</t>
  </si>
  <si>
    <t>Data wystawienia</t>
  </si>
  <si>
    <t>Adres</t>
  </si>
  <si>
    <t>Kod</t>
  </si>
  <si>
    <t>Miejscowość</t>
  </si>
  <si>
    <t>NIP</t>
  </si>
  <si>
    <t>Ilość</t>
  </si>
  <si>
    <t>Nazwa towaru lub usługi</t>
  </si>
  <si>
    <t>PKWiU</t>
  </si>
  <si>
    <t>JM</t>
  </si>
  <si>
    <t>Wartość netto</t>
  </si>
  <si>
    <t>VAT</t>
  </si>
  <si>
    <t>Wartość VAT</t>
  </si>
  <si>
    <t>Netto</t>
  </si>
  <si>
    <t xml:space="preserve">W tym: </t>
  </si>
  <si>
    <t>Osoba upoważniona</t>
  </si>
  <si>
    <t xml:space="preserve">   Osoba upoważniona</t>
  </si>
  <si>
    <t>do wystawienia faktury</t>
  </si>
  <si>
    <t>do odbioru faktury</t>
  </si>
  <si>
    <t>Wartość brutto</t>
  </si>
  <si>
    <t>Brutto</t>
  </si>
  <si>
    <t xml:space="preserve"> z dnia</t>
  </si>
  <si>
    <t xml:space="preserve">Numer </t>
  </si>
  <si>
    <t>przed korektą</t>
  </si>
  <si>
    <t>po korekcie</t>
  </si>
  <si>
    <t xml:space="preserve">Razem korekty: </t>
  </si>
  <si>
    <t>Narodowy Fundusz Zdrowia 
z siedzibą w Warszawie</t>
  </si>
  <si>
    <t>ul.Grójecka 186</t>
  </si>
  <si>
    <t>02-390</t>
  </si>
  <si>
    <t>Warszawa</t>
  </si>
  <si>
    <t>1070001057</t>
  </si>
  <si>
    <t>zw.</t>
  </si>
  <si>
    <t>Informacje dodatkowe</t>
  </si>
  <si>
    <t>Małopolski Oddział Wojewódzki Narodowego Funduszu Zdrowia</t>
  </si>
  <si>
    <t>ul.Ciemna 6</t>
  </si>
  <si>
    <t>31-053</t>
  </si>
  <si>
    <t>Kraków</t>
  </si>
  <si>
    <t>do FAKTURY VAT</t>
  </si>
  <si>
    <t xml:space="preserve">Termin zapłaty </t>
  </si>
  <si>
    <t>data sprzedaży</t>
  </si>
  <si>
    <t>Forma zapłaty: przelew</t>
  </si>
  <si>
    <t>Nr konta:</t>
  </si>
  <si>
    <t>wg umowy</t>
  </si>
  <si>
    <t>Cena jedn.</t>
  </si>
  <si>
    <t>zł</t>
  </si>
  <si>
    <t>%</t>
  </si>
  <si>
    <t>Kod świadczeniodawcy</t>
  </si>
  <si>
    <t>Duplikat z dnia</t>
  </si>
  <si>
    <t>Uwaga:
należy wypełnić komórki zaznaczone kolorem
Informujemy, że zgodnie z załącznikiem nr 4 (Wykaz usług zwolnionych od podatku) do ustawy o VAT (Rozp. MF z dnia 25.05.2005 Dz. U. Nr 95, poz. 798 z p. zm.), świadczenia medyczne są objęte kodem PKWiU 85.1, w związku z powyższym odpowiednie kolumny zostały zablokowane i są uzupełniane automatycznie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</si>
</sst>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$&quot;#,##0.00_);[Red]\(&quot;$&quot;#,##0.00\)"/>
    <numFmt numFmtId="166" formatCode=";;;"/>
    <numFmt numFmtId="167" formatCode="mmm/yyyy"/>
    <numFmt numFmtId="168" formatCode="#,##0.00_ ;\-#,##0.00\ "/>
  </numFmts>
  <fonts count="60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sz val="10"/>
      <name val="Arial"/>
      <family val="0"/>
    </font>
    <font>
      <b/>
      <sz val="10"/>
      <color indexed="10"/>
      <name val="System"/>
      <family val="2"/>
    </font>
    <font>
      <b/>
      <i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b/>
      <sz val="12"/>
      <name val="Arial"/>
      <family val="0"/>
    </font>
    <font>
      <b/>
      <sz val="14"/>
      <color indexed="10"/>
      <name val="Arial CE"/>
      <family val="0"/>
    </font>
    <font>
      <b/>
      <sz val="18"/>
      <name val="Arial CE"/>
      <family val="0"/>
    </font>
    <font>
      <b/>
      <sz val="14"/>
      <name val="Arial CE"/>
      <family val="0"/>
    </font>
    <font>
      <b/>
      <sz val="10"/>
      <name val="System"/>
      <family val="2"/>
    </font>
    <font>
      <b/>
      <sz val="12"/>
      <name val="System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8"/>
      <color indexed="8"/>
      <name val="Arial"/>
      <family val="0"/>
    </font>
    <font>
      <b/>
      <i/>
      <sz val="8"/>
      <color indexed="8"/>
      <name val="Arial"/>
      <family val="0"/>
    </font>
    <font>
      <b/>
      <i/>
      <sz val="11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ck">
        <color indexed="48"/>
      </top>
      <bottom style="thin">
        <color indexed="3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31" borderId="0">
      <alignment/>
      <protection/>
    </xf>
    <xf numFmtId="0" fontId="53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49" fontId="1" fillId="34" borderId="0" xfId="0" applyNumberFormat="1" applyFont="1" applyFill="1" applyBorder="1" applyAlignment="1">
      <alignment horizontal="right"/>
    </xf>
    <xf numFmtId="0" fontId="1" fillId="34" borderId="0" xfId="0" applyFont="1" applyFill="1" applyBorder="1" applyAlignment="1">
      <alignment horizontal="center"/>
    </xf>
    <xf numFmtId="49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64" fontId="1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1" fillId="34" borderId="0" xfId="0" applyFont="1" applyFill="1" applyBorder="1" applyAlignment="1" quotePrefix="1">
      <alignment horizontal="right"/>
    </xf>
    <xf numFmtId="166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left" indent="1"/>
    </xf>
    <xf numFmtId="0" fontId="1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9" fontId="1" fillId="34" borderId="0" xfId="55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Continuous"/>
    </xf>
    <xf numFmtId="0" fontId="3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1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164" fontId="2" fillId="34" borderId="11" xfId="0" applyNumberFormat="1" applyFont="1" applyFill="1" applyBorder="1" applyAlignment="1" quotePrefix="1">
      <alignment horizontal="right"/>
    </xf>
    <xf numFmtId="0" fontId="1" fillId="34" borderId="0" xfId="0" applyFont="1" applyFill="1" applyBorder="1" applyAlignment="1">
      <alignment vertical="top" wrapText="1"/>
    </xf>
    <xf numFmtId="0" fontId="14" fillId="34" borderId="0" xfId="0" applyFont="1" applyFill="1" applyBorder="1" applyAlignment="1" quotePrefix="1">
      <alignment horizontal="right"/>
    </xf>
    <xf numFmtId="164" fontId="13" fillId="34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Border="1" applyAlignment="1">
      <alignment/>
    </xf>
    <xf numFmtId="0" fontId="1" fillId="34" borderId="0" xfId="0" applyFont="1" applyFill="1" applyBorder="1" applyAlignment="1">
      <alignment vertical="center"/>
    </xf>
    <xf numFmtId="49" fontId="10" fillId="34" borderId="0" xfId="0" applyNumberFormat="1" applyFont="1" applyFill="1" applyBorder="1" applyAlignment="1">
      <alignment horizontal="left"/>
    </xf>
    <xf numFmtId="0" fontId="1" fillId="34" borderId="0" xfId="0" applyFont="1" applyFill="1" applyBorder="1" applyAlignment="1">
      <alignment horizontal="right"/>
    </xf>
    <xf numFmtId="49" fontId="10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34" borderId="1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 quotePrefix="1">
      <alignment horizontal="center"/>
    </xf>
    <xf numFmtId="0" fontId="2" fillId="0" borderId="15" xfId="0" applyFont="1" applyFill="1" applyBorder="1" applyAlignment="1">
      <alignment horizontal="center"/>
    </xf>
    <xf numFmtId="0" fontId="0" fillId="35" borderId="0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ill="1" applyAlignment="1">
      <alignment/>
    </xf>
    <xf numFmtId="0" fontId="1" fillId="35" borderId="0" xfId="0" applyFont="1" applyFill="1" applyBorder="1" applyAlignment="1">
      <alignment vertical="center"/>
    </xf>
    <xf numFmtId="1" fontId="5" fillId="35" borderId="0" xfId="0" applyNumberFormat="1" applyFont="1" applyFill="1" applyBorder="1" applyAlignment="1">
      <alignment vertical="center"/>
    </xf>
    <xf numFmtId="0" fontId="1" fillId="35" borderId="0" xfId="0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43" fontId="0" fillId="35" borderId="0" xfId="42" applyFont="1" applyFill="1" applyAlignment="1">
      <alignment vertical="center"/>
    </xf>
    <xf numFmtId="43" fontId="0" fillId="35" borderId="0" xfId="0" applyNumberFormat="1" applyFill="1" applyAlignment="1">
      <alignment vertical="center"/>
    </xf>
    <xf numFmtId="0" fontId="1" fillId="36" borderId="12" xfId="0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 applyProtection="1">
      <alignment horizontal="center" vertical="center"/>
      <protection locked="0"/>
    </xf>
    <xf numFmtId="0" fontId="0" fillId="36" borderId="16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 horizontal="center" vertical="center"/>
    </xf>
    <xf numFmtId="0" fontId="17" fillId="34" borderId="0" xfId="0" applyFont="1" applyFill="1" applyAlignment="1" applyProtection="1">
      <alignment horizontal="right" vertical="center"/>
      <protection/>
    </xf>
    <xf numFmtId="0" fontId="1" fillId="34" borderId="12" xfId="0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 locked="0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1" fontId="19" fillId="34" borderId="0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49" fontId="10" fillId="36" borderId="17" xfId="0" applyNumberFormat="1" applyFont="1" applyFill="1" applyBorder="1" applyAlignment="1" applyProtection="1">
      <alignment horizontal="left"/>
      <protection locked="0"/>
    </xf>
    <xf numFmtId="0" fontId="0" fillId="34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 vertical="center"/>
    </xf>
    <xf numFmtId="0" fontId="15" fillId="0" borderId="0" xfId="0" applyFont="1" applyBorder="1" applyAlignment="1">
      <alignment horizontal="left"/>
    </xf>
    <xf numFmtId="0" fontId="0" fillId="34" borderId="0" xfId="0" applyFont="1" applyFill="1" applyBorder="1" applyAlignment="1">
      <alignment horizontal="center"/>
    </xf>
    <xf numFmtId="9" fontId="0" fillId="34" borderId="0" xfId="0" applyNumberFormat="1" applyFont="1" applyFill="1" applyAlignment="1">
      <alignment horizontal="center"/>
    </xf>
    <xf numFmtId="2" fontId="0" fillId="34" borderId="0" xfId="0" applyNumberFormat="1" applyFont="1" applyFill="1" applyAlignment="1" applyProtection="1">
      <alignment/>
      <protection locked="0"/>
    </xf>
    <xf numFmtId="0" fontId="0" fillId="34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49" fontId="10" fillId="34" borderId="0" xfId="0" applyNumberFormat="1" applyFont="1" applyFill="1" applyBorder="1" applyAlignment="1">
      <alignment horizontal="left"/>
    </xf>
    <xf numFmtId="49" fontId="10" fillId="34" borderId="0" xfId="0" applyNumberFormat="1" applyFont="1" applyFill="1" applyAlignment="1">
      <alignment horizontal="left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 wrapText="1"/>
    </xf>
    <xf numFmtId="0" fontId="0" fillId="35" borderId="0" xfId="0" applyFont="1" applyFill="1" applyAlignment="1">
      <alignment vertical="center"/>
    </xf>
    <xf numFmtId="1" fontId="13" fillId="36" borderId="12" xfId="0" applyNumberFormat="1" applyFont="1" applyFill="1" applyBorder="1" applyAlignment="1" applyProtection="1">
      <alignment horizontal="center" vertical="center"/>
      <protection locked="0"/>
    </xf>
    <xf numFmtId="168" fontId="13" fillId="36" borderId="12" xfId="0" applyNumberFormat="1" applyFont="1" applyFill="1" applyBorder="1" applyAlignment="1" applyProtection="1">
      <alignment vertical="center"/>
      <protection locked="0"/>
    </xf>
    <xf numFmtId="4" fontId="13" fillId="0" borderId="12" xfId="0" applyNumberFormat="1" applyFont="1" applyFill="1" applyBorder="1" applyAlignment="1" applyProtection="1">
      <alignment vertical="center"/>
      <protection/>
    </xf>
    <xf numFmtId="1" fontId="13" fillId="34" borderId="12" xfId="0" applyNumberFormat="1" applyFont="1" applyFill="1" applyBorder="1" applyAlignment="1" applyProtection="1">
      <alignment horizontal="center" vertical="center"/>
      <protection/>
    </xf>
    <xf numFmtId="4" fontId="13" fillId="0" borderId="13" xfId="0" applyNumberFormat="1" applyFont="1" applyFill="1" applyBorder="1" applyAlignment="1" applyProtection="1">
      <alignment vertical="center"/>
      <protection/>
    </xf>
    <xf numFmtId="1" fontId="13" fillId="36" borderId="11" xfId="0" applyNumberFormat="1" applyFont="1" applyFill="1" applyBorder="1" applyAlignment="1" applyProtection="1">
      <alignment horizontal="center" vertical="center"/>
      <protection locked="0"/>
    </xf>
    <xf numFmtId="168" fontId="13" fillId="36" borderId="11" xfId="0" applyNumberFormat="1" applyFont="1" applyFill="1" applyBorder="1" applyAlignment="1" applyProtection="1">
      <alignment vertical="center"/>
      <protection locked="0"/>
    </xf>
    <xf numFmtId="4" fontId="13" fillId="0" borderId="11" xfId="0" applyNumberFormat="1" applyFont="1" applyFill="1" applyBorder="1" applyAlignment="1" applyProtection="1">
      <alignment vertical="center"/>
      <protection/>
    </xf>
    <xf numFmtId="1" fontId="13" fillId="34" borderId="11" xfId="0" applyNumberFormat="1" applyFont="1" applyFill="1" applyBorder="1" applyAlignment="1" applyProtection="1">
      <alignment horizontal="center" vertical="center"/>
      <protection/>
    </xf>
    <xf numFmtId="4" fontId="13" fillId="0" borderId="18" xfId="0" applyNumberFormat="1" applyFont="1" applyFill="1" applyBorder="1" applyAlignment="1" applyProtection="1">
      <alignment vertical="center"/>
      <protection/>
    </xf>
    <xf numFmtId="1" fontId="13" fillId="36" borderId="16" xfId="0" applyNumberFormat="1" applyFont="1" applyFill="1" applyBorder="1" applyAlignment="1" applyProtection="1">
      <alignment horizontal="center" vertical="center"/>
      <protection locked="0"/>
    </xf>
    <xf numFmtId="168" fontId="13" fillId="36" borderId="16" xfId="0" applyNumberFormat="1" applyFont="1" applyFill="1" applyBorder="1" applyAlignment="1" applyProtection="1">
      <alignment vertical="center"/>
      <protection locked="0"/>
    </xf>
    <xf numFmtId="4" fontId="13" fillId="0" borderId="16" xfId="0" applyNumberFormat="1" applyFont="1" applyFill="1" applyBorder="1" applyAlignment="1" applyProtection="1">
      <alignment vertical="center"/>
      <protection/>
    </xf>
    <xf numFmtId="1" fontId="13" fillId="34" borderId="16" xfId="0" applyNumberFormat="1" applyFont="1" applyFill="1" applyBorder="1" applyAlignment="1" applyProtection="1">
      <alignment horizontal="center" vertical="center"/>
      <protection/>
    </xf>
    <xf numFmtId="4" fontId="13" fillId="0" borderId="19" xfId="0" applyNumberFormat="1" applyFont="1" applyFill="1" applyBorder="1" applyAlignment="1" applyProtection="1">
      <alignment vertical="center"/>
      <protection/>
    </xf>
    <xf numFmtId="14" fontId="10" fillId="36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0" fillId="34" borderId="20" xfId="0" applyFont="1" applyFill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49" fontId="18" fillId="36" borderId="21" xfId="0" applyNumberFormat="1" applyFont="1" applyFill="1" applyBorder="1" applyAlignment="1" applyProtection="1">
      <alignment horizontal="center" vertical="center"/>
      <protection locked="0"/>
    </xf>
    <xf numFmtId="49" fontId="18" fillId="36" borderId="24" xfId="0" applyNumberFormat="1" applyFont="1" applyFill="1" applyBorder="1" applyAlignment="1" applyProtection="1">
      <alignment horizontal="center" vertical="center"/>
      <protection locked="0"/>
    </xf>
    <xf numFmtId="49" fontId="18" fillId="36" borderId="23" xfId="0" applyNumberFormat="1" applyFont="1" applyFill="1" applyBorder="1" applyAlignment="1" applyProtection="1">
      <alignment horizontal="center" vertical="center"/>
      <protection locked="0"/>
    </xf>
    <xf numFmtId="49" fontId="18" fillId="36" borderId="25" xfId="0" applyNumberFormat="1" applyFont="1" applyFill="1" applyBorder="1" applyAlignment="1" applyProtection="1">
      <alignment horizontal="center" vertical="center"/>
      <protection locked="0"/>
    </xf>
    <xf numFmtId="49" fontId="20" fillId="36" borderId="0" xfId="0" applyNumberFormat="1" applyFont="1" applyFill="1" applyBorder="1" applyAlignment="1" applyProtection="1">
      <alignment horizontal="center" vertical="center"/>
      <protection locked="0"/>
    </xf>
    <xf numFmtId="49" fontId="13" fillId="36" borderId="0" xfId="0" applyNumberFormat="1" applyFont="1" applyFill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34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0" fillId="36" borderId="0" xfId="0" applyFont="1" applyFill="1" applyAlignment="1" applyProtection="1">
      <alignment/>
      <protection locked="0"/>
    </xf>
    <xf numFmtId="14" fontId="10" fillId="34" borderId="0" xfId="0" applyNumberFormat="1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6" fillId="34" borderId="0" xfId="0" applyFont="1" applyFill="1" applyAlignment="1">
      <alignment vertical="center" wrapText="1"/>
    </xf>
    <xf numFmtId="0" fontId="0" fillId="0" borderId="0" xfId="0" applyAlignment="1">
      <alignment/>
    </xf>
    <xf numFmtId="0" fontId="0" fillId="0" borderId="26" xfId="0" applyFont="1" applyBorder="1" applyAlignment="1">
      <alignment horizontal="center" vertical="center" textRotation="90"/>
    </xf>
    <xf numFmtId="0" fontId="0" fillId="0" borderId="27" xfId="0" applyFont="1" applyBorder="1" applyAlignment="1">
      <alignment horizontal="center" vertical="center" textRotation="90"/>
    </xf>
    <xf numFmtId="0" fontId="0" fillId="0" borderId="28" xfId="0" applyFont="1" applyBorder="1" applyAlignment="1">
      <alignment horizontal="center" vertical="center" textRotation="90"/>
    </xf>
    <xf numFmtId="0" fontId="2" fillId="36" borderId="29" xfId="0" applyFont="1" applyFill="1" applyBorder="1" applyAlignment="1" applyProtection="1">
      <alignment horizontal="left" vertical="center" wrapText="1"/>
      <protection locked="0"/>
    </xf>
    <xf numFmtId="0" fontId="0" fillId="36" borderId="12" xfId="0" applyFont="1" applyFill="1" applyBorder="1" applyAlignment="1" applyProtection="1">
      <alignment horizontal="left" vertical="center" wrapText="1"/>
      <protection locked="0"/>
    </xf>
    <xf numFmtId="0" fontId="2" fillId="36" borderId="30" xfId="0" applyFont="1" applyFill="1" applyBorder="1" applyAlignment="1" applyProtection="1">
      <alignment horizontal="left" vertical="center" wrapText="1"/>
      <protection locked="0"/>
    </xf>
    <xf numFmtId="0" fontId="0" fillId="36" borderId="16" xfId="0" applyFont="1" applyFill="1" applyBorder="1" applyAlignment="1" applyProtection="1">
      <alignment horizontal="left" vertical="center" wrapText="1"/>
      <protection locked="0"/>
    </xf>
    <xf numFmtId="0" fontId="2" fillId="36" borderId="31" xfId="0" applyFont="1" applyFill="1" applyBorder="1" applyAlignment="1" applyProtection="1">
      <alignment horizontal="left" vertical="center" wrapText="1"/>
      <protection locked="0"/>
    </xf>
    <xf numFmtId="0" fontId="0" fillId="36" borderId="11" xfId="0" applyFont="1" applyFill="1" applyBorder="1" applyAlignment="1" applyProtection="1">
      <alignment horizontal="left" vertical="center" wrapText="1"/>
      <protection locked="0"/>
    </xf>
    <xf numFmtId="0" fontId="18" fillId="36" borderId="0" xfId="0" applyFont="1" applyFill="1" applyBorder="1" applyAlignment="1" applyProtection="1">
      <alignment horizontal="left"/>
      <protection locked="0"/>
    </xf>
    <xf numFmtId="0" fontId="0" fillId="36" borderId="0" xfId="0" applyFont="1" applyFill="1" applyAlignment="1" applyProtection="1">
      <alignment horizontal="left"/>
      <protection locked="0"/>
    </xf>
    <xf numFmtId="49" fontId="10" fillId="34" borderId="0" xfId="0" applyNumberFormat="1" applyFont="1" applyFill="1" applyBorder="1" applyAlignment="1">
      <alignment/>
    </xf>
    <xf numFmtId="49" fontId="10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49" fontId="10" fillId="36" borderId="0" xfId="0" applyNumberFormat="1" applyFont="1" applyFill="1" applyBorder="1" applyAlignment="1" applyProtection="1">
      <alignment horizontal="left"/>
      <protection locked="0"/>
    </xf>
    <xf numFmtId="49" fontId="10" fillId="36" borderId="0" xfId="0" applyNumberFormat="1" applyFont="1" applyFill="1" applyAlignment="1" applyProtection="1">
      <alignment horizontal="left"/>
      <protection locked="0"/>
    </xf>
    <xf numFmtId="49" fontId="10" fillId="36" borderId="32" xfId="0" applyNumberFormat="1" applyFont="1" applyFill="1" applyBorder="1" applyAlignment="1" applyProtection="1">
      <alignment horizontal="left"/>
      <protection locked="0"/>
    </xf>
    <xf numFmtId="0" fontId="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Alignment="1" applyProtection="1">
      <alignment wrapText="1"/>
      <protection/>
    </xf>
    <xf numFmtId="0" fontId="0" fillId="34" borderId="33" xfId="0" applyFont="1" applyFill="1" applyBorder="1" applyAlignment="1" applyProtection="1">
      <alignment wrapText="1"/>
      <protection/>
    </xf>
    <xf numFmtId="0" fontId="0" fillId="0" borderId="34" xfId="0" applyFont="1" applyBorder="1" applyAlignment="1">
      <alignment horizontal="center" vertical="center" textRotation="90"/>
    </xf>
    <xf numFmtId="0" fontId="0" fillId="0" borderId="35" xfId="0" applyFont="1" applyBorder="1" applyAlignment="1">
      <alignment horizontal="center" vertical="center" textRotation="90"/>
    </xf>
    <xf numFmtId="14" fontId="10" fillId="36" borderId="0" xfId="0" applyNumberFormat="1" applyFont="1" applyFill="1" applyBorder="1" applyAlignment="1" applyProtection="1">
      <alignment horizontal="left"/>
      <protection locked="0"/>
    </xf>
    <xf numFmtId="0" fontId="0" fillId="36" borderId="0" xfId="0" applyFont="1" applyFill="1" applyAlignment="1" applyProtection="1">
      <alignment horizontal="left"/>
      <protection locked="0"/>
    </xf>
    <xf numFmtId="0" fontId="1" fillId="37" borderId="0" xfId="0" applyFont="1" applyFill="1" applyBorder="1" applyAlignment="1">
      <alignment/>
    </xf>
    <xf numFmtId="49" fontId="10" fillId="36" borderId="36" xfId="0" applyNumberFormat="1" applyFont="1" applyFill="1" applyBorder="1" applyAlignment="1" applyProtection="1">
      <alignment/>
      <protection locked="0"/>
    </xf>
    <xf numFmtId="0" fontId="0" fillId="36" borderId="36" xfId="0" applyFont="1" applyFill="1" applyBorder="1" applyAlignment="1" applyProtection="1">
      <alignment/>
      <protection locked="0"/>
    </xf>
    <xf numFmtId="49" fontId="10" fillId="36" borderId="17" xfId="0" applyNumberFormat="1" applyFont="1" applyFill="1" applyBorder="1" applyAlignment="1" applyProtection="1">
      <alignment/>
      <protection locked="0"/>
    </xf>
    <xf numFmtId="0" fontId="0" fillId="36" borderId="17" xfId="0" applyFont="1" applyFill="1" applyBorder="1" applyAlignment="1" applyProtection="1">
      <alignment/>
      <protection locked="0"/>
    </xf>
    <xf numFmtId="49" fontId="10" fillId="36" borderId="17" xfId="0" applyNumberFormat="1" applyFont="1" applyFill="1" applyBorder="1" applyAlignment="1" applyProtection="1">
      <alignment vertical="center" wrapText="1"/>
      <protection locked="0"/>
    </xf>
    <xf numFmtId="49" fontId="10" fillId="36" borderId="36" xfId="0" applyNumberFormat="1" applyFont="1" applyFill="1" applyBorder="1" applyAlignment="1" applyProtection="1">
      <alignment horizontal="center"/>
      <protection locked="0"/>
    </xf>
    <xf numFmtId="0" fontId="15" fillId="36" borderId="36" xfId="0" applyFont="1" applyFill="1" applyBorder="1" applyAlignment="1" applyProtection="1">
      <alignment horizontal="center"/>
      <protection locked="0"/>
    </xf>
    <xf numFmtId="49" fontId="13" fillId="36" borderId="37" xfId="0" applyNumberFormat="1" applyFont="1" applyFill="1" applyBorder="1" applyAlignment="1" applyProtection="1">
      <alignment vertical="top"/>
      <protection locked="0"/>
    </xf>
    <xf numFmtId="49" fontId="13" fillId="36" borderId="0" xfId="0" applyNumberFormat="1" applyFont="1" applyFill="1" applyAlignment="1" applyProtection="1">
      <alignment vertical="top"/>
      <protection locked="0"/>
    </xf>
    <xf numFmtId="49" fontId="13" fillId="36" borderId="32" xfId="0" applyNumberFormat="1" applyFont="1" applyFill="1" applyBorder="1" applyAlignment="1" applyProtection="1">
      <alignment vertical="top"/>
      <protection locked="0"/>
    </xf>
    <xf numFmtId="49" fontId="13" fillId="36" borderId="22" xfId="0" applyNumberFormat="1" applyFont="1" applyFill="1" applyBorder="1" applyAlignment="1" applyProtection="1">
      <alignment vertical="top"/>
      <protection locked="0"/>
    </xf>
    <xf numFmtId="49" fontId="13" fillId="36" borderId="23" xfId="0" applyNumberFormat="1" applyFont="1" applyFill="1" applyBorder="1" applyAlignment="1" applyProtection="1">
      <alignment vertical="top"/>
      <protection locked="0"/>
    </xf>
    <xf numFmtId="49" fontId="13" fillId="36" borderId="25" xfId="0" applyNumberFormat="1" applyFont="1" applyFill="1" applyBorder="1" applyAlignment="1" applyProtection="1">
      <alignment vertical="top"/>
      <protection locked="0"/>
    </xf>
    <xf numFmtId="49" fontId="10" fillId="34" borderId="0" xfId="0" applyNumberFormat="1" applyFont="1" applyFill="1" applyBorder="1" applyAlignment="1">
      <alignment wrapText="1"/>
    </xf>
    <xf numFmtId="0" fontId="2" fillId="0" borderId="38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10" fillId="34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Faktura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8</xdr:row>
      <xdr:rowOff>0</xdr:rowOff>
    </xdr:from>
    <xdr:to>
      <xdr:col>14</xdr:col>
      <xdr:colOff>466725</xdr:colOff>
      <xdr:row>13</xdr:row>
      <xdr:rowOff>0</xdr:rowOff>
    </xdr:to>
    <xdr:sp macro="[1]!Nada">
      <xdr:nvSpPr>
        <xdr:cNvPr id="1" name="LBL"/>
        <xdr:cNvSpPr txBox="1">
          <a:spLocks noChangeArrowheads="1"/>
        </xdr:cNvSpPr>
      </xdr:nvSpPr>
      <xdr:spPr>
        <a:xfrm>
          <a:off x="7315200" y="1952625"/>
          <a:ext cx="3219450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FAKTURA VAT KORYGUJĄCA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ORYGINAŁ / KOPIA</a:t>
          </a:r>
        </a:p>
      </xdr:txBody>
    </xdr:sp>
    <xdr:clientData/>
  </xdr:twoCellAnchor>
  <xdr:twoCellAnchor>
    <xdr:from>
      <xdr:col>1</xdr:col>
      <xdr:colOff>142875</xdr:colOff>
      <xdr:row>22</xdr:row>
      <xdr:rowOff>0</xdr:rowOff>
    </xdr:from>
    <xdr:to>
      <xdr:col>8</xdr:col>
      <xdr:colOff>285750</xdr:colOff>
      <xdr:row>22</xdr:row>
      <xdr:rowOff>0</xdr:rowOff>
    </xdr:to>
    <xdr:sp>
      <xdr:nvSpPr>
        <xdr:cNvPr id="2" name="INVB1"/>
        <xdr:cNvSpPr>
          <a:spLocks/>
        </xdr:cNvSpPr>
      </xdr:nvSpPr>
      <xdr:spPr>
        <a:xfrm>
          <a:off x="838200" y="4953000"/>
          <a:ext cx="4495800" cy="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123825</xdr:colOff>
      <xdr:row>47</xdr:row>
      <xdr:rowOff>152400</xdr:rowOff>
    </xdr:from>
    <xdr:to>
      <xdr:col>4</xdr:col>
      <xdr:colOff>9525</xdr:colOff>
      <xdr:row>47</xdr:row>
      <xdr:rowOff>152400</xdr:rowOff>
    </xdr:to>
    <xdr:sp>
      <xdr:nvSpPr>
        <xdr:cNvPr id="3" name="Line 8"/>
        <xdr:cNvSpPr>
          <a:spLocks/>
        </xdr:cNvSpPr>
      </xdr:nvSpPr>
      <xdr:spPr>
        <a:xfrm flipV="1">
          <a:off x="819150" y="13877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257175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4" name="Line 9"/>
        <xdr:cNvSpPr>
          <a:spLocks/>
        </xdr:cNvSpPr>
      </xdr:nvSpPr>
      <xdr:spPr>
        <a:xfrm>
          <a:off x="2524125" y="138874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123825</xdr:colOff>
      <xdr:row>15</xdr:row>
      <xdr:rowOff>0</xdr:rowOff>
    </xdr:from>
    <xdr:to>
      <xdr:col>3</xdr:col>
      <xdr:colOff>95250</xdr:colOff>
      <xdr:row>15</xdr:row>
      <xdr:rowOff>66675</xdr:rowOff>
    </xdr:to>
    <xdr:sp macro="[1]!Nada">
      <xdr:nvSpPr>
        <xdr:cNvPr id="5" name="INV1"/>
        <xdr:cNvSpPr txBox="1">
          <a:spLocks noChangeArrowheads="1"/>
        </xdr:cNvSpPr>
      </xdr:nvSpPr>
      <xdr:spPr>
        <a:xfrm>
          <a:off x="819150" y="3200400"/>
          <a:ext cx="80962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Nabywca</a:t>
          </a:r>
        </a:p>
      </xdr:txBody>
    </xdr:sp>
    <xdr:clientData/>
  </xdr:twoCellAnchor>
  <xdr:twoCellAnchor>
    <xdr:from>
      <xdr:col>1</xdr:col>
      <xdr:colOff>85725</xdr:colOff>
      <xdr:row>15</xdr:row>
      <xdr:rowOff>142875</xdr:rowOff>
    </xdr:from>
    <xdr:to>
      <xdr:col>7</xdr:col>
      <xdr:colOff>609600</xdr:colOff>
      <xdr:row>21</xdr:row>
      <xdr:rowOff>228600</xdr:rowOff>
    </xdr:to>
    <xdr:sp>
      <xdr:nvSpPr>
        <xdr:cNvPr id="6" name="INVB1"/>
        <xdr:cNvSpPr>
          <a:spLocks/>
        </xdr:cNvSpPr>
      </xdr:nvSpPr>
      <xdr:spPr>
        <a:xfrm>
          <a:off x="781050" y="3343275"/>
          <a:ext cx="4181475" cy="151447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638175</xdr:colOff>
      <xdr:row>14</xdr:row>
      <xdr:rowOff>104775</xdr:rowOff>
    </xdr:from>
    <xdr:to>
      <xdr:col>10</xdr:col>
      <xdr:colOff>685800</xdr:colOff>
      <xdr:row>15</xdr:row>
      <xdr:rowOff>47625</xdr:rowOff>
    </xdr:to>
    <xdr:sp macro="[1]!Nada">
      <xdr:nvSpPr>
        <xdr:cNvPr id="7" name="INV1"/>
        <xdr:cNvSpPr txBox="1">
          <a:spLocks noChangeArrowheads="1"/>
        </xdr:cNvSpPr>
      </xdr:nvSpPr>
      <xdr:spPr>
        <a:xfrm>
          <a:off x="4991100" y="3057525"/>
          <a:ext cx="20002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Odbiorca i płatnik</a:t>
          </a:r>
        </a:p>
      </xdr:txBody>
    </xdr:sp>
    <xdr:clientData/>
  </xdr:twoCellAnchor>
  <xdr:twoCellAnchor>
    <xdr:from>
      <xdr:col>7</xdr:col>
      <xdr:colOff>685800</xdr:colOff>
      <xdr:row>15</xdr:row>
      <xdr:rowOff>142875</xdr:rowOff>
    </xdr:from>
    <xdr:to>
      <xdr:col>14</xdr:col>
      <xdr:colOff>704850</xdr:colOff>
      <xdr:row>21</xdr:row>
      <xdr:rowOff>228600</xdr:rowOff>
    </xdr:to>
    <xdr:sp>
      <xdr:nvSpPr>
        <xdr:cNvPr id="8" name="INVB1"/>
        <xdr:cNvSpPr>
          <a:spLocks/>
        </xdr:cNvSpPr>
      </xdr:nvSpPr>
      <xdr:spPr>
        <a:xfrm>
          <a:off x="5038725" y="3343275"/>
          <a:ext cx="5734050" cy="151447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228600</xdr:colOff>
      <xdr:row>3</xdr:row>
      <xdr:rowOff>295275</xdr:rowOff>
    </xdr:from>
    <xdr:to>
      <xdr:col>14</xdr:col>
      <xdr:colOff>685800</xdr:colOff>
      <xdr:row>7</xdr:row>
      <xdr:rowOff>104775</xdr:rowOff>
    </xdr:to>
    <xdr:sp>
      <xdr:nvSpPr>
        <xdr:cNvPr id="9" name="INVB2"/>
        <xdr:cNvSpPr>
          <a:spLocks/>
        </xdr:cNvSpPr>
      </xdr:nvSpPr>
      <xdr:spPr>
        <a:xfrm>
          <a:off x="5791200" y="914400"/>
          <a:ext cx="4962525" cy="94297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3</xdr:col>
      <xdr:colOff>142875</xdr:colOff>
      <xdr:row>3</xdr:row>
      <xdr:rowOff>295275</xdr:rowOff>
    </xdr:to>
    <xdr:sp macro="[1]!Nada">
      <xdr:nvSpPr>
        <xdr:cNvPr id="10" name="INV1"/>
        <xdr:cNvSpPr txBox="1">
          <a:spLocks noChangeArrowheads="1"/>
        </xdr:cNvSpPr>
      </xdr:nvSpPr>
      <xdr:spPr>
        <a:xfrm>
          <a:off x="771525" y="723900"/>
          <a:ext cx="9048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Wystawca</a:t>
          </a:r>
        </a:p>
      </xdr:txBody>
    </xdr:sp>
    <xdr:clientData/>
  </xdr:twoCellAnchor>
  <xdr:twoCellAnchor>
    <xdr:from>
      <xdr:col>1</xdr:col>
      <xdr:colOff>85725</xdr:colOff>
      <xdr:row>4</xdr:row>
      <xdr:rowOff>0</xdr:rowOff>
    </xdr:from>
    <xdr:to>
      <xdr:col>8</xdr:col>
      <xdr:colOff>390525</xdr:colOff>
      <xdr:row>8</xdr:row>
      <xdr:rowOff>257175</xdr:rowOff>
    </xdr:to>
    <xdr:sp>
      <xdr:nvSpPr>
        <xdr:cNvPr id="11" name="INVB1"/>
        <xdr:cNvSpPr>
          <a:spLocks/>
        </xdr:cNvSpPr>
      </xdr:nvSpPr>
      <xdr:spPr>
        <a:xfrm>
          <a:off x="781050" y="933450"/>
          <a:ext cx="4657725" cy="127635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123825</xdr:colOff>
      <xdr:row>14</xdr:row>
      <xdr:rowOff>133350</xdr:rowOff>
    </xdr:from>
    <xdr:to>
      <xdr:col>3</xdr:col>
      <xdr:colOff>238125</xdr:colOff>
      <xdr:row>15</xdr:row>
      <xdr:rowOff>104775</xdr:rowOff>
    </xdr:to>
    <xdr:sp macro="[1]!Nada">
      <xdr:nvSpPr>
        <xdr:cNvPr id="12" name="INV1"/>
        <xdr:cNvSpPr txBox="1">
          <a:spLocks noChangeArrowheads="1"/>
        </xdr:cNvSpPr>
      </xdr:nvSpPr>
      <xdr:spPr>
        <a:xfrm>
          <a:off x="962025" y="3086100"/>
          <a:ext cx="8096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Nabywca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ktura%20telefon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Dostosuj fakturę"/>
      <sheetName val="Faktura"/>
      <sheetName val="Macros"/>
      <sheetName val="ATW"/>
      <sheetName val="Lock"/>
      <sheetName val="Intl Data Table"/>
      <sheetName val="TemplateInformation"/>
    </sheetNames>
    <definedNames>
      <definedName name="Nada"/>
    </defined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B2:W55"/>
  <sheetViews>
    <sheetView tabSelected="1" zoomScale="75" zoomScaleNormal="75" zoomScaleSheetLayoutView="75" zoomScalePageLayoutView="0" workbookViewId="0" topLeftCell="A8">
      <selection activeCell="J27" sqref="J27"/>
    </sheetView>
  </sheetViews>
  <sheetFormatPr defaultColWidth="9.00390625" defaultRowHeight="12.75"/>
  <cols>
    <col min="1" max="1" width="9.125" style="47" customWidth="1"/>
    <col min="2" max="2" width="1.875" style="90" customWidth="1"/>
    <col min="3" max="3" width="9.125" style="90" customWidth="1"/>
    <col min="4" max="4" width="9.625" style="90" customWidth="1"/>
    <col min="5" max="8" width="9.125" style="90" customWidth="1"/>
    <col min="9" max="9" width="6.75390625" style="90" customWidth="1"/>
    <col min="10" max="10" width="9.75390625" style="90" customWidth="1"/>
    <col min="11" max="11" width="9.875" style="90" customWidth="1"/>
    <col min="12" max="12" width="18.25390625" style="90" customWidth="1"/>
    <col min="13" max="13" width="5.625" style="90" customWidth="1"/>
    <col min="14" max="14" width="15.625" style="90" customWidth="1"/>
    <col min="15" max="15" width="17.75390625" style="90" customWidth="1"/>
    <col min="16" max="16" width="1.875" style="92" customWidth="1"/>
    <col min="17" max="17" width="13.25390625" style="46" hidden="1" customWidth="1"/>
    <col min="18" max="18" width="5.375" style="46" hidden="1" customWidth="1"/>
    <col min="19" max="19" width="10.875" style="46" hidden="1" customWidth="1"/>
    <col min="20" max="20" width="1.12109375" style="46" hidden="1" customWidth="1"/>
    <col min="21" max="21" width="9.125" style="46" hidden="1" customWidth="1"/>
    <col min="22" max="22" width="9.75390625" style="46" customWidth="1"/>
    <col min="23" max="23" width="48.125" style="47" customWidth="1"/>
    <col min="24" max="16384" width="9.125" style="47" customWidth="1"/>
  </cols>
  <sheetData>
    <row r="1" ht="12.75"/>
    <row r="2" spans="2:22" ht="12.7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47"/>
      <c r="R2" s="47"/>
      <c r="S2" s="47"/>
      <c r="T2" s="47"/>
      <c r="U2" s="47"/>
      <c r="V2" s="47"/>
    </row>
    <row r="3" spans="2:22" ht="23.25">
      <c r="B3" s="65"/>
      <c r="C3" s="65"/>
      <c r="D3" s="65"/>
      <c r="E3" s="65"/>
      <c r="F3" s="65"/>
      <c r="G3" s="66"/>
      <c r="H3" s="67"/>
      <c r="I3" s="67"/>
      <c r="J3" s="60" t="s">
        <v>47</v>
      </c>
      <c r="K3" s="108"/>
      <c r="L3" s="109"/>
      <c r="M3" s="68"/>
      <c r="N3" s="69"/>
      <c r="O3" s="69"/>
      <c r="P3" s="69"/>
      <c r="Q3" s="59"/>
      <c r="R3" s="47"/>
      <c r="S3" s="47"/>
      <c r="T3" s="47"/>
      <c r="U3" s="47"/>
      <c r="V3" s="47"/>
    </row>
    <row r="4" spans="2:18" ht="24.75" customHeight="1"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1"/>
      <c r="Q4" s="45"/>
      <c r="R4" s="45"/>
    </row>
    <row r="5" spans="2:18" ht="33" customHeight="1">
      <c r="B5" s="70"/>
      <c r="C5" s="30" t="s">
        <v>0</v>
      </c>
      <c r="D5" s="159"/>
      <c r="E5" s="158"/>
      <c r="F5" s="158"/>
      <c r="G5" s="158"/>
      <c r="H5" s="158"/>
      <c r="I5" s="18"/>
      <c r="J5" s="18"/>
      <c r="K5" s="2" t="s">
        <v>1</v>
      </c>
      <c r="L5" s="72"/>
      <c r="M5" s="108"/>
      <c r="N5" s="124"/>
      <c r="O5" s="73"/>
      <c r="P5" s="74"/>
      <c r="Q5" s="49"/>
      <c r="R5" s="49"/>
    </row>
    <row r="6" spans="2:18" ht="15.75">
      <c r="B6" s="75"/>
      <c r="C6" s="1" t="s">
        <v>2</v>
      </c>
      <c r="D6" s="155"/>
      <c r="E6" s="156"/>
      <c r="F6" s="156"/>
      <c r="G6" s="156"/>
      <c r="H6" s="156"/>
      <c r="I6" s="70"/>
      <c r="J6" s="70"/>
      <c r="K6" s="2"/>
      <c r="L6" s="72"/>
      <c r="M6" s="125"/>
      <c r="N6" s="126"/>
      <c r="O6" s="70"/>
      <c r="P6" s="71"/>
      <c r="Q6" s="45"/>
      <c r="R6" s="45"/>
    </row>
    <row r="7" spans="2:18" ht="15.75">
      <c r="B7" s="70"/>
      <c r="C7" s="1" t="s">
        <v>3</v>
      </c>
      <c r="D7" s="76"/>
      <c r="E7" s="32"/>
      <c r="F7" s="3" t="s">
        <v>4</v>
      </c>
      <c r="G7" s="160"/>
      <c r="H7" s="161"/>
      <c r="I7" s="70"/>
      <c r="J7" s="70"/>
      <c r="K7" s="2" t="s">
        <v>38</v>
      </c>
      <c r="L7" s="72"/>
      <c r="M7" s="125" t="s">
        <v>42</v>
      </c>
      <c r="N7" s="126"/>
      <c r="O7" s="70"/>
      <c r="P7" s="71"/>
      <c r="Q7" s="45"/>
      <c r="R7" s="45"/>
    </row>
    <row r="8" spans="2:18" ht="15.75" customHeight="1">
      <c r="B8" s="70"/>
      <c r="C8" s="1" t="s">
        <v>5</v>
      </c>
      <c r="D8" s="157"/>
      <c r="E8" s="158"/>
      <c r="F8" s="158"/>
      <c r="G8" s="158"/>
      <c r="H8" s="158"/>
      <c r="I8" s="70"/>
      <c r="J8" s="70"/>
      <c r="K8" s="70"/>
      <c r="L8" s="70"/>
      <c r="M8" s="70"/>
      <c r="N8" s="70"/>
      <c r="O8" s="70"/>
      <c r="P8" s="71"/>
      <c r="Q8" s="45"/>
      <c r="R8" s="45"/>
    </row>
    <row r="9" spans="2:18" ht="24.75" customHeight="1" thickBot="1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1"/>
      <c r="Q9" s="45"/>
      <c r="R9" s="45"/>
    </row>
    <row r="10" spans="2:18" ht="4.5" customHeight="1" thickTop="1">
      <c r="B10" s="70"/>
      <c r="C10" s="77"/>
      <c r="D10" s="77"/>
      <c r="E10" s="77"/>
      <c r="F10" s="19"/>
      <c r="G10" s="19"/>
      <c r="H10" s="19"/>
      <c r="I10" s="19"/>
      <c r="J10" s="19"/>
      <c r="K10" s="77"/>
      <c r="L10" s="19"/>
      <c r="M10" s="77"/>
      <c r="N10" s="19"/>
      <c r="O10" s="19"/>
      <c r="P10" s="38"/>
      <c r="Q10" s="51"/>
      <c r="R10" s="51"/>
    </row>
    <row r="11" spans="2:18" ht="10.5" customHeight="1">
      <c r="B11" s="70"/>
      <c r="C11" s="70"/>
      <c r="D11" s="70"/>
      <c r="E11" s="70"/>
      <c r="F11" s="20"/>
      <c r="G11" s="20"/>
      <c r="H11" s="20"/>
      <c r="I11" s="20"/>
      <c r="J11" s="20"/>
      <c r="K11" s="70"/>
      <c r="L11" s="20"/>
      <c r="M11" s="70"/>
      <c r="N11" s="20"/>
      <c r="O11" s="20"/>
      <c r="P11" s="39"/>
      <c r="Q11" s="51"/>
      <c r="R11" s="51"/>
    </row>
    <row r="12" spans="2:23" ht="18" customHeight="1">
      <c r="B12" s="1"/>
      <c r="C12" s="29" t="s">
        <v>37</v>
      </c>
      <c r="D12" s="29"/>
      <c r="E12" s="73"/>
      <c r="F12" s="35" t="s">
        <v>21</v>
      </c>
      <c r="G12" s="73"/>
      <c r="H12" s="35" t="s">
        <v>39</v>
      </c>
      <c r="I12" s="78"/>
      <c r="J12" s="73"/>
      <c r="K12" s="79"/>
      <c r="L12" s="1"/>
      <c r="M12" s="1"/>
      <c r="N12" s="1"/>
      <c r="O12" s="1"/>
      <c r="P12" s="30"/>
      <c r="Q12" s="48"/>
      <c r="R12" s="48"/>
      <c r="W12" s="127" t="s">
        <v>48</v>
      </c>
    </row>
    <row r="13" spans="2:23" ht="18" customHeight="1">
      <c r="B13" s="1"/>
      <c r="C13" s="138"/>
      <c r="D13" s="139"/>
      <c r="E13" s="139"/>
      <c r="F13" s="152"/>
      <c r="G13" s="153"/>
      <c r="H13" s="152"/>
      <c r="I13" s="153"/>
      <c r="J13" s="153"/>
      <c r="K13" s="80"/>
      <c r="L13" s="1"/>
      <c r="M13" s="1"/>
      <c r="N13" s="1"/>
      <c r="O13" s="1"/>
      <c r="P13" s="30"/>
      <c r="Q13" s="48"/>
      <c r="R13" s="48"/>
      <c r="W13" s="128"/>
    </row>
    <row r="14" spans="2:23" ht="3" customHeight="1">
      <c r="B14" s="1"/>
      <c r="C14" s="154"/>
      <c r="D14" s="154"/>
      <c r="E14" s="154"/>
      <c r="F14" s="154"/>
      <c r="G14" s="154"/>
      <c r="H14" s="154"/>
      <c r="I14" s="154"/>
      <c r="J14" s="154"/>
      <c r="K14" s="154"/>
      <c r="L14" s="1"/>
      <c r="M14" s="1"/>
      <c r="N14" s="1"/>
      <c r="O14" s="1"/>
      <c r="P14" s="30"/>
      <c r="Q14" s="48"/>
      <c r="R14" s="48"/>
      <c r="W14" s="128"/>
    </row>
    <row r="15" spans="2:23" ht="19.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34" t="s">
        <v>22</v>
      </c>
      <c r="M15" s="118"/>
      <c r="N15" s="119"/>
      <c r="O15" s="119"/>
      <c r="P15" s="30"/>
      <c r="Q15" s="48"/>
      <c r="R15" s="48"/>
      <c r="W15" s="128"/>
    </row>
    <row r="16" spans="2:23" ht="14.2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72"/>
      <c r="M16" s="72"/>
      <c r="N16" s="72"/>
      <c r="O16" s="1"/>
      <c r="P16" s="30"/>
      <c r="Q16" s="48"/>
      <c r="R16" s="48"/>
      <c r="W16" s="128"/>
    </row>
    <row r="17" spans="2:23" ht="10.5" customHeight="1"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81"/>
      <c r="W17" s="128"/>
    </row>
    <row r="18" spans="2:23" ht="31.5" customHeight="1">
      <c r="B18" s="72"/>
      <c r="C18" s="30" t="s">
        <v>0</v>
      </c>
      <c r="D18" s="168" t="s">
        <v>26</v>
      </c>
      <c r="E18" s="141"/>
      <c r="F18" s="141"/>
      <c r="G18" s="141"/>
      <c r="H18" s="5"/>
      <c r="I18" s="122" t="s">
        <v>0</v>
      </c>
      <c r="J18" s="123"/>
      <c r="K18" s="168" t="s">
        <v>33</v>
      </c>
      <c r="L18" s="141"/>
      <c r="M18" s="141"/>
      <c r="N18" s="141"/>
      <c r="O18" s="1"/>
      <c r="P18" s="81"/>
      <c r="W18" s="128"/>
    </row>
    <row r="19" spans="2:23" ht="18.75" customHeight="1">
      <c r="B19" s="72"/>
      <c r="C19" s="1" t="s">
        <v>2</v>
      </c>
      <c r="D19" s="141" t="s">
        <v>27</v>
      </c>
      <c r="E19" s="141"/>
      <c r="F19" s="141"/>
      <c r="G19" s="141"/>
      <c r="H19" s="5"/>
      <c r="I19" s="1" t="s">
        <v>2</v>
      </c>
      <c r="J19" s="1"/>
      <c r="K19" s="141" t="s">
        <v>34</v>
      </c>
      <c r="L19" s="141"/>
      <c r="M19" s="141"/>
      <c r="N19" s="141"/>
      <c r="O19" s="1"/>
      <c r="P19" s="81"/>
      <c r="W19" s="128"/>
    </row>
    <row r="20" spans="2:23" ht="18.75" customHeight="1">
      <c r="B20" s="72"/>
      <c r="C20" s="1" t="s">
        <v>3</v>
      </c>
      <c r="D20" s="31" t="s">
        <v>28</v>
      </c>
      <c r="E20" s="32"/>
      <c r="F20" s="3" t="s">
        <v>4</v>
      </c>
      <c r="G20" s="172" t="s">
        <v>29</v>
      </c>
      <c r="H20" s="173"/>
      <c r="I20" s="1" t="s">
        <v>3</v>
      </c>
      <c r="J20" s="1"/>
      <c r="K20" s="31" t="s">
        <v>35</v>
      </c>
      <c r="L20" s="32"/>
      <c r="M20" s="3" t="s">
        <v>4</v>
      </c>
      <c r="N20" s="33" t="s">
        <v>36</v>
      </c>
      <c r="O20" s="82"/>
      <c r="P20" s="81"/>
      <c r="W20" s="128"/>
    </row>
    <row r="21" spans="2:23" ht="18.75" customHeight="1">
      <c r="B21" s="72"/>
      <c r="C21" s="1" t="s">
        <v>5</v>
      </c>
      <c r="D21" s="140" t="s">
        <v>30</v>
      </c>
      <c r="E21" s="140"/>
      <c r="F21" s="140"/>
      <c r="G21" s="140"/>
      <c r="H21" s="5"/>
      <c r="I21" s="122"/>
      <c r="J21" s="123"/>
      <c r="K21" s="1"/>
      <c r="L21" s="1"/>
      <c r="M21" s="1"/>
      <c r="N21" s="1"/>
      <c r="O21" s="1"/>
      <c r="P21" s="81"/>
      <c r="W21" s="128"/>
    </row>
    <row r="22" spans="2:23" ht="25.5" customHeight="1" thickBot="1">
      <c r="B22" s="7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72"/>
      <c r="O22" s="72"/>
      <c r="P22" s="81"/>
      <c r="W22" s="128"/>
    </row>
    <row r="23" spans="2:23" ht="12.75" customHeight="1">
      <c r="B23" s="72"/>
      <c r="C23" s="129" t="s">
        <v>23</v>
      </c>
      <c r="D23" s="169" t="s">
        <v>7</v>
      </c>
      <c r="E23" s="170"/>
      <c r="F23" s="170"/>
      <c r="G23" s="170"/>
      <c r="H23" s="120" t="s">
        <v>8</v>
      </c>
      <c r="I23" s="120" t="s">
        <v>9</v>
      </c>
      <c r="J23" s="120" t="s">
        <v>6</v>
      </c>
      <c r="K23" s="36" t="s">
        <v>43</v>
      </c>
      <c r="L23" s="36" t="s">
        <v>10</v>
      </c>
      <c r="M23" s="36" t="s">
        <v>11</v>
      </c>
      <c r="N23" s="36" t="s">
        <v>12</v>
      </c>
      <c r="O23" s="37" t="s">
        <v>19</v>
      </c>
      <c r="P23" s="40"/>
      <c r="Q23" s="52"/>
      <c r="R23" s="52"/>
      <c r="W23" s="128"/>
    </row>
    <row r="24" spans="2:23" ht="13.5" thickBot="1">
      <c r="B24" s="72"/>
      <c r="C24" s="130"/>
      <c r="D24" s="171"/>
      <c r="E24" s="121"/>
      <c r="F24" s="121"/>
      <c r="G24" s="121"/>
      <c r="H24" s="121"/>
      <c r="I24" s="121"/>
      <c r="J24" s="121"/>
      <c r="K24" s="42" t="s">
        <v>44</v>
      </c>
      <c r="L24" s="42" t="s">
        <v>44</v>
      </c>
      <c r="M24" s="43" t="s">
        <v>45</v>
      </c>
      <c r="N24" s="42" t="s">
        <v>44</v>
      </c>
      <c r="O24" s="44" t="s">
        <v>44</v>
      </c>
      <c r="P24" s="40"/>
      <c r="Q24" s="52"/>
      <c r="R24" s="52"/>
      <c r="W24" s="128"/>
    </row>
    <row r="25" spans="2:23" ht="59.25" customHeight="1">
      <c r="B25" s="70"/>
      <c r="C25" s="130"/>
      <c r="D25" s="132"/>
      <c r="E25" s="133"/>
      <c r="F25" s="133"/>
      <c r="G25" s="133"/>
      <c r="H25" s="61">
        <f>IF(D25&lt;&gt;0,"85.1","")</f>
      </c>
      <c r="I25" s="56"/>
      <c r="J25" s="93"/>
      <c r="K25" s="94"/>
      <c r="L25" s="95">
        <f>IF(J25&lt;&gt;"",+ROUND(J25,0)*ROUND(K25,2),"")</f>
      </c>
      <c r="M25" s="96">
        <f>IF(D25&lt;&gt;0,"zw.","")</f>
      </c>
      <c r="N25" s="95">
        <f>IF(L25&lt;&gt;"",(IF(Q25&lt;&gt;TRUE,ROUND(M25*L25*0.01,2),0)),"")</f>
      </c>
      <c r="O25" s="97">
        <f aca="true" t="shared" si="0" ref="O25:O32">IF(J25&lt;&gt;"",L25+N25,"")</f>
      </c>
      <c r="P25" s="81"/>
      <c r="Q25" s="53" t="b">
        <f>OR(M25="zw",M25="zw.")</f>
        <v>0</v>
      </c>
      <c r="S25" s="54">
        <f>SUMIF(M25:M28,22,L25:L28)</f>
        <v>0</v>
      </c>
      <c r="U25" s="54">
        <f>SUMIF(M25:M28,22,N25:N28)</f>
        <v>0</v>
      </c>
      <c r="W25" s="128"/>
    </row>
    <row r="26" spans="2:23" ht="59.25" customHeight="1">
      <c r="B26" s="70"/>
      <c r="C26" s="130"/>
      <c r="D26" s="136"/>
      <c r="E26" s="137"/>
      <c r="F26" s="137"/>
      <c r="G26" s="137"/>
      <c r="H26" s="62">
        <f aca="true" t="shared" si="1" ref="H26:H32">IF(D26&lt;&gt;0,"85.1","")</f>
      </c>
      <c r="I26" s="57"/>
      <c r="J26" s="98"/>
      <c r="K26" s="99"/>
      <c r="L26" s="100">
        <f aca="true" t="shared" si="2" ref="L26:L32">IF(J26&lt;&gt;"",+ROUND(J26,0)*ROUND(K26,2),"")</f>
      </c>
      <c r="M26" s="101">
        <f aca="true" t="shared" si="3" ref="M26:M32">IF(D26&lt;&gt;0,"zw.","")</f>
      </c>
      <c r="N26" s="100">
        <f aca="true" t="shared" si="4" ref="N26:N32">IF(L26&lt;&gt;"",(IF(Q26&lt;&gt;TRUE,ROUND(M26*L26*0.01,2),0)),"")</f>
      </c>
      <c r="O26" s="102">
        <f t="shared" si="0"/>
      </c>
      <c r="P26" s="81"/>
      <c r="Q26" s="53" t="b">
        <f aca="true" t="shared" si="5" ref="Q26:Q32">OR(M26="zw",M26="zw.")</f>
        <v>0</v>
      </c>
      <c r="S26" s="54">
        <f>SUMIF(M25:M28,7,L25:L28)</f>
        <v>0</v>
      </c>
      <c r="U26" s="54">
        <f>SUMIF(M25:M28,7,N25:N28)</f>
        <v>0</v>
      </c>
      <c r="W26" s="128"/>
    </row>
    <row r="27" spans="2:21" ht="59.25" customHeight="1">
      <c r="B27" s="70"/>
      <c r="C27" s="130"/>
      <c r="D27" s="136"/>
      <c r="E27" s="137"/>
      <c r="F27" s="137"/>
      <c r="G27" s="137"/>
      <c r="H27" s="63">
        <f t="shared" si="1"/>
      </c>
      <c r="I27" s="57"/>
      <c r="J27" s="98"/>
      <c r="K27" s="99"/>
      <c r="L27" s="100">
        <f t="shared" si="2"/>
      </c>
      <c r="M27" s="101">
        <f t="shared" si="3"/>
      </c>
      <c r="N27" s="100">
        <f t="shared" si="4"/>
      </c>
      <c r="O27" s="102">
        <f t="shared" si="0"/>
      </c>
      <c r="P27" s="81"/>
      <c r="Q27" s="53" t="b">
        <f t="shared" si="5"/>
        <v>0</v>
      </c>
      <c r="S27" s="54">
        <f>SUMIF(M25:M28,0,L25:L28)</f>
        <v>0</v>
      </c>
      <c r="U27" s="54">
        <f>SUMIF(M25:M28,0,N25:N28)</f>
        <v>0</v>
      </c>
    </row>
    <row r="28" spans="2:21" ht="59.25" customHeight="1" thickBot="1">
      <c r="B28" s="70"/>
      <c r="C28" s="131"/>
      <c r="D28" s="134"/>
      <c r="E28" s="135"/>
      <c r="F28" s="135"/>
      <c r="G28" s="135"/>
      <c r="H28" s="64">
        <f t="shared" si="1"/>
      </c>
      <c r="I28" s="58"/>
      <c r="J28" s="103"/>
      <c r="K28" s="104"/>
      <c r="L28" s="105">
        <f t="shared" si="2"/>
      </c>
      <c r="M28" s="106">
        <f t="shared" si="3"/>
      </c>
      <c r="N28" s="105">
        <f t="shared" si="4"/>
      </c>
      <c r="O28" s="107">
        <f t="shared" si="0"/>
      </c>
      <c r="P28" s="81"/>
      <c r="Q28" s="53" t="b">
        <f t="shared" si="5"/>
        <v>0</v>
      </c>
      <c r="S28" s="54">
        <f>SUMIF(Q25:Q28,TRUE,L25:L28)</f>
        <v>0</v>
      </c>
      <c r="U28" s="54">
        <f>SUMIF(Q25:Q28,TRUE,N25:N28)</f>
        <v>0</v>
      </c>
    </row>
    <row r="29" spans="2:21" ht="57.75" customHeight="1">
      <c r="B29" s="70"/>
      <c r="C29" s="150" t="s">
        <v>24</v>
      </c>
      <c r="D29" s="132"/>
      <c r="E29" s="133"/>
      <c r="F29" s="133"/>
      <c r="G29" s="133"/>
      <c r="H29" s="61">
        <f t="shared" si="1"/>
      </c>
      <c r="I29" s="56"/>
      <c r="J29" s="93"/>
      <c r="K29" s="94"/>
      <c r="L29" s="95">
        <f t="shared" si="2"/>
      </c>
      <c r="M29" s="96">
        <f t="shared" si="3"/>
      </c>
      <c r="N29" s="95">
        <f t="shared" si="4"/>
      </c>
      <c r="O29" s="97">
        <f t="shared" si="0"/>
      </c>
      <c r="P29" s="81"/>
      <c r="Q29" s="53" t="b">
        <f t="shared" si="5"/>
        <v>0</v>
      </c>
      <c r="S29" s="54">
        <f>SUMIF(M29:M32,22,L29:L32)</f>
        <v>0</v>
      </c>
      <c r="U29" s="54">
        <f>SUMIF(M29:M32,22,N29:N32)</f>
        <v>0</v>
      </c>
    </row>
    <row r="30" spans="2:21" ht="57.75" customHeight="1">
      <c r="B30" s="70"/>
      <c r="C30" s="150"/>
      <c r="D30" s="136"/>
      <c r="E30" s="137"/>
      <c r="F30" s="137"/>
      <c r="G30" s="137"/>
      <c r="H30" s="62">
        <f t="shared" si="1"/>
      </c>
      <c r="I30" s="57"/>
      <c r="J30" s="98"/>
      <c r="K30" s="99"/>
      <c r="L30" s="100">
        <f t="shared" si="2"/>
      </c>
      <c r="M30" s="101">
        <f t="shared" si="3"/>
      </c>
      <c r="N30" s="100">
        <f t="shared" si="4"/>
      </c>
      <c r="O30" s="102">
        <f t="shared" si="0"/>
      </c>
      <c r="P30" s="81"/>
      <c r="Q30" s="53" t="b">
        <f t="shared" si="5"/>
        <v>0</v>
      </c>
      <c r="S30" s="54">
        <f>SUMIF(M29:M32,7,L29:L32)</f>
        <v>0</v>
      </c>
      <c r="U30" s="54">
        <f>SUMIF(M29:M32,7,N29:N32)</f>
        <v>0</v>
      </c>
    </row>
    <row r="31" spans="2:21" ht="57.75" customHeight="1">
      <c r="B31" s="70"/>
      <c r="C31" s="150"/>
      <c r="D31" s="136"/>
      <c r="E31" s="137"/>
      <c r="F31" s="137"/>
      <c r="G31" s="137"/>
      <c r="H31" s="63">
        <f t="shared" si="1"/>
      </c>
      <c r="I31" s="57"/>
      <c r="J31" s="98"/>
      <c r="K31" s="99"/>
      <c r="L31" s="100">
        <f t="shared" si="2"/>
      </c>
      <c r="M31" s="101">
        <f t="shared" si="3"/>
      </c>
      <c r="N31" s="100">
        <f t="shared" si="4"/>
      </c>
      <c r="O31" s="102">
        <f t="shared" si="0"/>
      </c>
      <c r="P31" s="81"/>
      <c r="Q31" s="53" t="b">
        <f t="shared" si="5"/>
        <v>0</v>
      </c>
      <c r="S31" s="54">
        <f>SUMIF(M29:M32,0,L29:L32)</f>
        <v>0</v>
      </c>
      <c r="U31" s="54">
        <f>SUMIF(M29:M32,0,N29:N32)</f>
        <v>0</v>
      </c>
    </row>
    <row r="32" spans="2:23" ht="57.75" customHeight="1" thickBot="1">
      <c r="B32" s="70"/>
      <c r="C32" s="151"/>
      <c r="D32" s="134"/>
      <c r="E32" s="135"/>
      <c r="F32" s="135"/>
      <c r="G32" s="135"/>
      <c r="H32" s="64">
        <f t="shared" si="1"/>
      </c>
      <c r="I32" s="58"/>
      <c r="J32" s="103"/>
      <c r="K32" s="104"/>
      <c r="L32" s="105">
        <f t="shared" si="2"/>
      </c>
      <c r="M32" s="106">
        <f t="shared" si="3"/>
      </c>
      <c r="N32" s="105">
        <f t="shared" si="4"/>
      </c>
      <c r="O32" s="107">
        <f t="shared" si="0"/>
      </c>
      <c r="P32" s="81"/>
      <c r="Q32" s="53" t="b">
        <f t="shared" si="5"/>
        <v>0</v>
      </c>
      <c r="S32" s="54">
        <f>SUMIF(Q29:Q32,TRUE,L29:L32)</f>
        <v>0</v>
      </c>
      <c r="U32" s="54">
        <f>SUMIF(Q29:Q32,TRUE,N29:N32)</f>
        <v>0</v>
      </c>
      <c r="W32" s="54"/>
    </row>
    <row r="33" spans="2:16" ht="12.75">
      <c r="B33" s="72"/>
      <c r="C33" s="5"/>
      <c r="D33" s="6"/>
      <c r="E33" s="6"/>
      <c r="F33" s="6"/>
      <c r="G33" s="6"/>
      <c r="H33" s="6"/>
      <c r="I33" s="83"/>
      <c r="J33" s="6"/>
      <c r="K33" s="6"/>
      <c r="L33" s="7"/>
      <c r="M33" s="84"/>
      <c r="N33" s="85"/>
      <c r="O33" s="72"/>
      <c r="P33" s="81"/>
    </row>
    <row r="34" spans="2:16" ht="12.75">
      <c r="B34" s="72"/>
      <c r="C34" s="4"/>
      <c r="D34" s="5"/>
      <c r="E34" s="6"/>
      <c r="F34" s="6"/>
      <c r="G34" s="6"/>
      <c r="H34" s="6"/>
      <c r="I34" s="6"/>
      <c r="J34" s="1"/>
      <c r="K34" s="8"/>
      <c r="L34" s="21" t="s">
        <v>13</v>
      </c>
      <c r="M34" s="22"/>
      <c r="N34" s="23" t="s">
        <v>11</v>
      </c>
      <c r="O34" s="86" t="s">
        <v>20</v>
      </c>
      <c r="P34" s="81"/>
    </row>
    <row r="35" spans="2:16" ht="15.75">
      <c r="B35" s="72"/>
      <c r="C35" s="4"/>
      <c r="D35" s="5"/>
      <c r="E35" s="6"/>
      <c r="F35" s="6"/>
      <c r="G35" s="6"/>
      <c r="H35" s="72"/>
      <c r="I35" s="6"/>
      <c r="J35" s="72"/>
      <c r="K35" s="26" t="s">
        <v>25</v>
      </c>
      <c r="L35" s="27">
        <f>SUM(L37:L40)</f>
        <v>0</v>
      </c>
      <c r="M35" s="28"/>
      <c r="N35" s="27">
        <f>SUM(N37:N40)</f>
        <v>0</v>
      </c>
      <c r="O35" s="27">
        <f>SUM(O37:O40)</f>
        <v>0</v>
      </c>
      <c r="P35" s="87"/>
    </row>
    <row r="36" spans="2:16" ht="6" customHeight="1">
      <c r="B36" s="72"/>
      <c r="C36" s="72"/>
      <c r="D36" s="1"/>
      <c r="E36" s="1"/>
      <c r="F36" s="1"/>
      <c r="G36" s="1"/>
      <c r="H36" s="72"/>
      <c r="I36" s="1"/>
      <c r="J36" s="72"/>
      <c r="K36" s="1"/>
      <c r="L36" s="8"/>
      <c r="M36" s="1"/>
      <c r="N36" s="1"/>
      <c r="O36" s="1"/>
      <c r="P36" s="81"/>
    </row>
    <row r="37" spans="2:21" ht="12.75">
      <c r="B37" s="72"/>
      <c r="C37" s="41" t="str">
        <f>IF(O35&gt;=0,"Do zapłaty słownie złotych:","Do zwrotu słownie złotych:")</f>
        <v>Do zapłaty słownie złotych:</v>
      </c>
      <c r="D37" s="1"/>
      <c r="E37" s="1"/>
      <c r="F37" s="1"/>
      <c r="G37" s="1"/>
      <c r="H37" s="72"/>
      <c r="I37" s="1"/>
      <c r="J37" s="72"/>
      <c r="K37" s="9" t="s">
        <v>14</v>
      </c>
      <c r="L37" s="24">
        <f>IF(S37&lt;&gt;0,S37,"")</f>
      </c>
      <c r="M37" s="15">
        <v>0.22</v>
      </c>
      <c r="N37" s="24">
        <f>IF(U37&lt;&gt;0,U37,"")</f>
      </c>
      <c r="O37" s="24">
        <f>IF(S37&lt;&gt;0,L37+N37,"")</f>
      </c>
      <c r="P37" s="81"/>
      <c r="S37" s="55">
        <f>+S29-S25</f>
        <v>0</v>
      </c>
      <c r="T37" s="55">
        <f aca="true" t="shared" si="6" ref="S37:U38">+T29-T25</f>
        <v>0</v>
      </c>
      <c r="U37" s="55">
        <f t="shared" si="6"/>
        <v>0</v>
      </c>
    </row>
    <row r="38" spans="2:21" ht="12.75">
      <c r="B38" s="72"/>
      <c r="C38" s="147" t="str">
        <f>slownie_zlote(ABS(O35))</f>
        <v>    </v>
      </c>
      <c r="D38" s="148"/>
      <c r="E38" s="148"/>
      <c r="F38" s="148"/>
      <c r="G38" s="148"/>
      <c r="H38" s="148"/>
      <c r="I38" s="10"/>
      <c r="J38" s="1"/>
      <c r="K38" s="72"/>
      <c r="L38" s="24">
        <f>IF(S38&lt;&gt;0,S38,"")</f>
      </c>
      <c r="M38" s="15">
        <v>0.07</v>
      </c>
      <c r="N38" s="24">
        <f>IF(U38&lt;&gt;0,U38,"")</f>
      </c>
      <c r="O38" s="24">
        <f>IF(S38&lt;&gt;0,L38+N38,"")</f>
      </c>
      <c r="P38" s="81"/>
      <c r="S38" s="55">
        <f t="shared" si="6"/>
        <v>0</v>
      </c>
      <c r="T38" s="55">
        <f t="shared" si="6"/>
        <v>0</v>
      </c>
      <c r="U38" s="55">
        <f t="shared" si="6"/>
        <v>0</v>
      </c>
    </row>
    <row r="39" spans="2:21" ht="12.75">
      <c r="B39" s="72"/>
      <c r="C39" s="149"/>
      <c r="D39" s="149"/>
      <c r="E39" s="149"/>
      <c r="F39" s="149"/>
      <c r="G39" s="149"/>
      <c r="H39" s="149"/>
      <c r="I39" s="1"/>
      <c r="J39" s="1"/>
      <c r="K39" s="72"/>
      <c r="L39" s="24">
        <f>IF(S39&lt;&gt;0,S39,"")</f>
      </c>
      <c r="M39" s="15">
        <v>0</v>
      </c>
      <c r="N39" s="24">
        <f>IF(U39&lt;&gt;0,U39,"")</f>
      </c>
      <c r="O39" s="24">
        <f>IF(S39&lt;&gt;0,L39,"")</f>
      </c>
      <c r="P39" s="81"/>
      <c r="S39" s="55">
        <f aca="true" t="shared" si="7" ref="S39:U40">+S31-S27</f>
        <v>0</v>
      </c>
      <c r="T39" s="55">
        <f t="shared" si="7"/>
        <v>0</v>
      </c>
      <c r="U39" s="55">
        <f t="shared" si="7"/>
        <v>0</v>
      </c>
    </row>
    <row r="40" spans="2:23" ht="12.75">
      <c r="B40" s="72"/>
      <c r="C40" s="11"/>
      <c r="D40" s="12"/>
      <c r="E40" s="13"/>
      <c r="F40" s="1"/>
      <c r="G40" s="1"/>
      <c r="H40" s="72"/>
      <c r="I40" s="1"/>
      <c r="J40" s="14"/>
      <c r="K40" s="72"/>
      <c r="L40" s="24">
        <f>IF(S40&lt;&gt;0,S40,IF(V40&lt;&gt;0,V40,""))</f>
      </c>
      <c r="M40" s="15" t="s">
        <v>31</v>
      </c>
      <c r="N40" s="24">
        <f>IF(U40&lt;&gt;0,U40,IF(W40&lt;&gt;0,W40,""))</f>
      </c>
      <c r="O40" s="24">
        <f>IF(S40&lt;&gt;0,L40,IF(V40&lt;&gt;0,L40,""))</f>
      </c>
      <c r="P40" s="81"/>
      <c r="S40" s="55">
        <f t="shared" si="7"/>
        <v>0</v>
      </c>
      <c r="T40" s="55">
        <f t="shared" si="7"/>
        <v>0</v>
      </c>
      <c r="U40" s="55">
        <f>+U32-U28</f>
        <v>0</v>
      </c>
      <c r="V40" s="55"/>
      <c r="W40" s="55"/>
    </row>
    <row r="41" spans="2:16" ht="12.75">
      <c r="B41" s="72"/>
      <c r="C41" s="2" t="s">
        <v>40</v>
      </c>
      <c r="D41" s="1"/>
      <c r="E41" s="1"/>
      <c r="F41" s="1"/>
      <c r="G41" s="1"/>
      <c r="H41" s="72"/>
      <c r="I41" s="72" t="s">
        <v>32</v>
      </c>
      <c r="J41" s="1"/>
      <c r="K41" s="1"/>
      <c r="L41" s="1"/>
      <c r="M41" s="1"/>
      <c r="N41" s="1"/>
      <c r="O41" s="72"/>
      <c r="P41" s="81"/>
    </row>
    <row r="42" spans="2:16" ht="12.75" customHeight="1">
      <c r="B42" s="72"/>
      <c r="C42" s="2" t="s">
        <v>41</v>
      </c>
      <c r="D42" s="1"/>
      <c r="E42" s="1"/>
      <c r="F42" s="1"/>
      <c r="G42" s="14"/>
      <c r="H42" s="70"/>
      <c r="I42" s="110" t="s">
        <v>46</v>
      </c>
      <c r="J42" s="111"/>
      <c r="K42" s="111"/>
      <c r="L42" s="114"/>
      <c r="M42" s="114"/>
      <c r="N42" s="114"/>
      <c r="O42" s="115"/>
      <c r="P42" s="81"/>
    </row>
    <row r="43" spans="2:16" ht="15.75">
      <c r="B43" s="72"/>
      <c r="C43" s="144"/>
      <c r="D43" s="145"/>
      <c r="E43" s="145"/>
      <c r="F43" s="145"/>
      <c r="G43" s="145"/>
      <c r="H43" s="146"/>
      <c r="I43" s="112"/>
      <c r="J43" s="113"/>
      <c r="K43" s="113"/>
      <c r="L43" s="116"/>
      <c r="M43" s="116"/>
      <c r="N43" s="116"/>
      <c r="O43" s="117"/>
      <c r="P43" s="81"/>
    </row>
    <row r="44" spans="2:16" ht="15.75">
      <c r="B44" s="72"/>
      <c r="C44" s="88"/>
      <c r="D44" s="89"/>
      <c r="E44" s="89"/>
      <c r="F44" s="89"/>
      <c r="G44" s="89"/>
      <c r="H44" s="88"/>
      <c r="I44" s="162"/>
      <c r="J44" s="163"/>
      <c r="K44" s="163"/>
      <c r="L44" s="163"/>
      <c r="M44" s="163"/>
      <c r="N44" s="163"/>
      <c r="O44" s="164"/>
      <c r="P44" s="81"/>
    </row>
    <row r="45" spans="2:16" ht="15.75">
      <c r="B45" s="72"/>
      <c r="C45" s="88"/>
      <c r="D45" s="89"/>
      <c r="E45" s="89"/>
      <c r="F45" s="89"/>
      <c r="G45" s="89"/>
      <c r="H45" s="88"/>
      <c r="I45" s="162"/>
      <c r="J45" s="163"/>
      <c r="K45" s="163"/>
      <c r="L45" s="163"/>
      <c r="M45" s="163"/>
      <c r="N45" s="163"/>
      <c r="O45" s="164"/>
      <c r="P45" s="81"/>
    </row>
    <row r="46" spans="2:16" ht="12.75" customHeight="1">
      <c r="B46" s="72"/>
      <c r="C46" s="1"/>
      <c r="D46" s="1"/>
      <c r="E46" s="1"/>
      <c r="F46" s="1"/>
      <c r="G46" s="1"/>
      <c r="H46" s="25"/>
      <c r="I46" s="162"/>
      <c r="J46" s="163"/>
      <c r="K46" s="163"/>
      <c r="L46" s="163"/>
      <c r="M46" s="163"/>
      <c r="N46" s="163"/>
      <c r="O46" s="164"/>
      <c r="P46" s="81"/>
    </row>
    <row r="47" spans="2:16" ht="12.75" customHeight="1">
      <c r="B47" s="72"/>
      <c r="C47" s="1"/>
      <c r="D47" s="1"/>
      <c r="E47" s="1"/>
      <c r="F47" s="1"/>
      <c r="G47" s="1"/>
      <c r="H47" s="6"/>
      <c r="I47" s="162"/>
      <c r="J47" s="163"/>
      <c r="K47" s="163"/>
      <c r="L47" s="163"/>
      <c r="M47" s="163"/>
      <c r="N47" s="163"/>
      <c r="O47" s="164"/>
      <c r="P47" s="81"/>
    </row>
    <row r="48" spans="2:16" ht="12.75" customHeight="1">
      <c r="B48" s="72"/>
      <c r="C48" s="1"/>
      <c r="D48" s="1"/>
      <c r="E48" s="1"/>
      <c r="F48" s="1"/>
      <c r="G48" s="1"/>
      <c r="H48" s="6"/>
      <c r="I48" s="162"/>
      <c r="J48" s="163"/>
      <c r="K48" s="163"/>
      <c r="L48" s="163"/>
      <c r="M48" s="163"/>
      <c r="N48" s="163"/>
      <c r="O48" s="164"/>
      <c r="P48" s="81"/>
    </row>
    <row r="49" spans="2:16" ht="12.75" customHeight="1">
      <c r="B49" s="72"/>
      <c r="C49" s="142" t="s">
        <v>16</v>
      </c>
      <c r="D49" s="143"/>
      <c r="E49" s="16"/>
      <c r="F49" s="142" t="s">
        <v>15</v>
      </c>
      <c r="G49" s="143"/>
      <c r="H49" s="16"/>
      <c r="I49" s="162"/>
      <c r="J49" s="163"/>
      <c r="K49" s="163"/>
      <c r="L49" s="163"/>
      <c r="M49" s="163"/>
      <c r="N49" s="163"/>
      <c r="O49" s="164"/>
      <c r="P49" s="81"/>
    </row>
    <row r="50" spans="2:16" ht="12.75" customHeight="1">
      <c r="B50" s="72"/>
      <c r="C50" s="142" t="s">
        <v>18</v>
      </c>
      <c r="D50" s="143"/>
      <c r="E50" s="16"/>
      <c r="F50" s="142" t="s">
        <v>17</v>
      </c>
      <c r="G50" s="143"/>
      <c r="H50" s="16"/>
      <c r="I50" s="162"/>
      <c r="J50" s="163"/>
      <c r="K50" s="163"/>
      <c r="L50" s="163"/>
      <c r="M50" s="163"/>
      <c r="N50" s="163"/>
      <c r="O50" s="164"/>
      <c r="P50" s="81"/>
    </row>
    <row r="51" spans="2:16" ht="12.75" customHeight="1">
      <c r="B51" s="72"/>
      <c r="C51" s="1"/>
      <c r="D51" s="1"/>
      <c r="E51" s="17"/>
      <c r="F51" s="17"/>
      <c r="G51" s="17"/>
      <c r="H51" s="17"/>
      <c r="I51" s="165"/>
      <c r="J51" s="166"/>
      <c r="K51" s="166"/>
      <c r="L51" s="166"/>
      <c r="M51" s="166"/>
      <c r="N51" s="166"/>
      <c r="O51" s="167"/>
      <c r="P51" s="81"/>
    </row>
    <row r="52" spans="2:16" ht="12.75">
      <c r="B52" s="7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72"/>
      <c r="P52" s="81"/>
    </row>
    <row r="53" spans="2:16" ht="12.75">
      <c r="B53" s="7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72"/>
      <c r="P53" s="81"/>
    </row>
    <row r="54" spans="2:16" ht="12.75">
      <c r="B54" s="7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72"/>
      <c r="P54" s="81"/>
    </row>
    <row r="55" spans="3:15" ht="12.75">
      <c r="C55" s="50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50"/>
      <c r="O55" s="50"/>
    </row>
  </sheetData>
  <sheetProtection password="DE7B" sheet="1" objects="1" scenarios="1" selectLockedCells="1"/>
  <mergeCells count="45">
    <mergeCell ref="I44:O51"/>
    <mergeCell ref="D18:G18"/>
    <mergeCell ref="I18:J18"/>
    <mergeCell ref="K18:N18"/>
    <mergeCell ref="D23:G24"/>
    <mergeCell ref="H23:H24"/>
    <mergeCell ref="K19:N19"/>
    <mergeCell ref="G20:H20"/>
    <mergeCell ref="F13:G13"/>
    <mergeCell ref="C14:K14"/>
    <mergeCell ref="H13:J13"/>
    <mergeCell ref="D6:H6"/>
    <mergeCell ref="D8:H8"/>
    <mergeCell ref="D5:H5"/>
    <mergeCell ref="G7:H7"/>
    <mergeCell ref="F49:G49"/>
    <mergeCell ref="F50:G50"/>
    <mergeCell ref="D31:G31"/>
    <mergeCell ref="D32:G32"/>
    <mergeCell ref="C43:H43"/>
    <mergeCell ref="C38:H39"/>
    <mergeCell ref="C29:C32"/>
    <mergeCell ref="D30:G30"/>
    <mergeCell ref="C50:D50"/>
    <mergeCell ref="C49:D49"/>
    <mergeCell ref="W12:W26"/>
    <mergeCell ref="C23:C28"/>
    <mergeCell ref="D29:G29"/>
    <mergeCell ref="D25:G25"/>
    <mergeCell ref="D28:G28"/>
    <mergeCell ref="D26:G26"/>
    <mergeCell ref="D27:G27"/>
    <mergeCell ref="C13:E13"/>
    <mergeCell ref="D21:G21"/>
    <mergeCell ref="D19:G19"/>
    <mergeCell ref="K3:L3"/>
    <mergeCell ref="I42:K43"/>
    <mergeCell ref="L42:O43"/>
    <mergeCell ref="M15:O15"/>
    <mergeCell ref="I23:I24"/>
    <mergeCell ref="J23:J24"/>
    <mergeCell ref="I21:J21"/>
    <mergeCell ref="M5:N5"/>
    <mergeCell ref="M6:N6"/>
    <mergeCell ref="M7:N7"/>
  </mergeCells>
  <dataValidations count="10">
    <dataValidation type="textLength" allowBlank="1" showErrorMessage="1" promptTitle="Zacieniowane komórki" errorTitle="Zacieniowane komórki" error="Zacieniowane komórki zawierają formuły i są automatycznie przeliczane przez program Excel. NIE WPROWADZAJ tutaj żadnych informacji." sqref="L25:L32">
      <formula1>0</formula1>
      <formula2>0</formula2>
    </dataValidation>
    <dataValidation errorStyle="warning" allowBlank="1" showErrorMessage="1" promptTitle="Ilość" errorTitle="Ilość" error="W tej komórce musisz podać liczbę" sqref="K25:K32"/>
    <dataValidation errorStyle="warning" type="whole" allowBlank="1" showErrorMessage="1" promptTitle="Quantity" errorTitle="Quantity" error="You must enter a number in this cell." sqref="C34:C35">
      <formula1>0</formula1>
      <formula2>1000000000</formula2>
    </dataValidation>
    <dataValidation type="decimal" allowBlank="1" showErrorMessage="1" promptTitle="Unit Price" errorTitle="Unit Price" error="You must enter a number into this cell." sqref="M34">
      <formula1>0</formula1>
      <formula2>1000000000</formula2>
    </dataValidation>
    <dataValidation errorStyle="warning" type="textLength" allowBlank="1" showErrorMessage="1" promptTitle="Tax" errorTitle="Tax" error="The shaded cells contain formulas and are automatically calculated by Excel. DO NOT enter any information into them." sqref="M38:M40">
      <formula1>0</formula1>
      <formula2>0</formula2>
    </dataValidation>
    <dataValidation errorStyle="warning" type="textLength" allowBlank="1" showErrorMessage="1" promptTitle="Subtotal" errorTitle="Subtotal" error="The shaded cells contain formulas and are automatically calculated by Excel. DO NOT enter any information into them." sqref="L36">
      <formula1>0</formula1>
      <formula2>0</formula2>
    </dataValidation>
    <dataValidation type="textLength" allowBlank="1" showErrorMessage="1" promptTitle="Shaded Cells" errorTitle="Shaded Cells" error="The shaded cells contain formulas and are automatically calculated by Excel. DO NOT enter any information into them." sqref="L34">
      <formula1>0</formula1>
      <formula2>0</formula2>
    </dataValidation>
    <dataValidation errorStyle="warning" allowBlank="1" showInputMessage="1" promptTitle="Notatki biurowe" prompt="Użyj tego bloku do wpowadzania informacji, dla których nie ma miejsca w tym zestawieniu. Wpisz je bezpośrednio do arkusza lub dopiero po wydrukowaniu." errorTitle="Office Use Only" sqref="H46:H48 I42"/>
    <dataValidation errorStyle="warning" type="whole" allowBlank="1" showErrorMessage="1" promptTitle="Ilość" errorTitle="Ilość" error="W tej komórce musisz podać liczbę" sqref="J25 J29">
      <formula1>0</formula1>
      <formula2>1000000000</formula2>
    </dataValidation>
    <dataValidation allowBlank="1" showErrorMessage="1" sqref="F20 M20 F7"/>
  </dataValidation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1" r:id="rId4"/>
  <headerFooter alignWithMargins="0">
    <oddFooter>&amp;RMOW NFZ - FVK (1)</oddFooter>
  </headerFooter>
  <ignoredErrors>
    <ignoredError sqref="D21" numberStoredAsText="1"/>
    <ignoredError sqref="H25:H32 M25:M32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MOWNFZ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jedryczkaa</dc:creator>
  <cp:keywords/>
  <dc:description/>
  <cp:lastModifiedBy>WasalaT</cp:lastModifiedBy>
  <cp:lastPrinted>2008-05-16T07:43:30Z</cp:lastPrinted>
  <dcterms:created xsi:type="dcterms:W3CDTF">2004-09-16T08:23:14Z</dcterms:created>
  <dcterms:modified xsi:type="dcterms:W3CDTF">2009-03-27T07:06:45Z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