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39" i="23" l="1"/>
  <c r="H3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<sst xmlns="http://schemas.openxmlformats.org/spreadsheetml/2006/main" count="706" uniqueCount="239">
  <si>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</si>
  <si>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</si>
  <si>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</si>
  <si>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</si>
  <si>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</si>
  <si>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</si>
  <si>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</si>
  <si>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</si>
  <si>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</si>
  <si>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</si>
  <si>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</si>
  <si>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</si>
  <si>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</si>
  <si>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</si>
  <si>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</si>
  <si>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</si>
  <si>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</si>
  <si>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</si>
  <si>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</si>
  <si>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</si>
  <si>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</si>
  <si>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</si>
  <si>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</si>
  <si>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</si>
  <si>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</si>
  <si>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</si>
  <si>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</si>
  <si>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</si>
  <si>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</si>
  <si>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</si>
  <si>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</si>
  <si>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</si>
  <si>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</si>
  <si>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</si>
  <si>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</si>
  <si>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</si>
  <si>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</si>
  <si>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</si>
  <si>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</si>
  <si>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</si>
  <si>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</si>
  <si>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</si>
  <si>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</si>
  <si>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</si>
  <si>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</si>
  <si>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</si>
  <si>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</si>
  <si>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</si>
  <si>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</si>
  <si>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</si>
  <si>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</si>
  <si>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</si>
  <si>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</si>
  <si>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</si>
  <si>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</si>
  <si>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</si>
  <si>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</si>
  <si>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</si>
  <si>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</si>
  <si>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</si>
  <si>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</si>
  <si>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</si>
  <si>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</si>
  <si>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</si>
  <si>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</si>
  <si>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</si>
  <si>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</si>
  <si>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</si>
  <si>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</si>
  <si>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</si>
  <si>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</si>
  <si>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</si>
  <si>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</si>
  <si>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</si>
  <si>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</si>
  <si>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</si>
  <si>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</si>
  <si>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</si>
  <si>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</si>
  <si>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</si>
  <si>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</si>
  <si>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</si>
  <si>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</si>
  <si>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</si>
  <si>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</si>
  <si>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</si>
  <si>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</si>
  <si>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</si>
  <si>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</si>
  <si>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</si>
  <si>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</si>
  <si>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</si>
  <si>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</si>
  <si>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</si>
  <si>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</si>
  <si>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</si>
  <si>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</si>
  <si>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</si>
  <si>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</si>
  <si>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</si>
  <si>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</si>
  <si>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</si>
  <si>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</si>
  <si>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</si>
  <si>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</si>
  <si>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</si>
  <si>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</si>
  <si>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</si>
  <si>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</si>
  <si>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</si>
  <si>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</si>
  <si>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</si>
  <si>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</si>
  <si>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</si>
  <si>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</si>
  <si>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</si>
  <si>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</si>
  <si>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</si>
  <si>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</si>
  <si>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</si>
  <si>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</si>
  <si>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</si>
  <si>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</si>
  <si>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</si>
  <si>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</si>
  <si>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</si>
  <si>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</si>
  <si>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</si>
  <si>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</si>
  <si>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</si>
  <si>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</si>
  <si>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</si>
  <si>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</si>
  <si>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</si>
  <si>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</si>
  <si>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</si>
  <si>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</si>
  <si>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</si>
  <si>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</si>
  <si>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</si>
  <si>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</si>
  <si>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</si>
  <si>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</si>
  <si>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</si>
  <si>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</si>
  <si>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</si>
  <si>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</si>
  <si>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</si>
  <si>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</si>
  <si>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</si>
  <si>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</si>
  <si>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</si>
  <si>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</si>
  <si>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</si>
  <si>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</si>
  <si>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</si>
  <si>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</si>
  <si>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</si>
  <si>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</si>
  <si>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</si>
  <si>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</si>
  <si>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</si>
  <si>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</si>
  <si>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</si>
  <si>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</si>
  <si>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</si>
  <si>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</si>
  <si>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</si>
  <si>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</si>
  <si>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</si>
  <si>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</si>
  <si>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</si>
  <si>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</si>
  <si>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</si>
  <si>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</si>
  <si>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</si>
  <si>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</si>
  <si>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</si>
  <si>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</si>
  <si>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</si>
  <si>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</si>
  <si>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</si>
  <si>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</si>
  <si>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</si>
  <si>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</si>
  <si>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</si>
  <si>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</si>
  <si>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</si>
  <si>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</si>
  <si>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</si>
  <si>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</si>
  <si>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</si>
  <si>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</si>
  <si>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</si>
  <si>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</si>
  <si>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</si>
  <si>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</si>
  <si>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</si>
  <si>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</si>
  <si>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</si>
  <si>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</si>
  <si>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</si>
  <si>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</si>
  <si>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</si>
  <si>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</si>
  <si>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</si>
  <si>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</si>
  <si>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</si>
  <si>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</si>
  <si>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</si>
  <si>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</si>
  <si>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</si>
  <si>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</si>
  <si>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</si>
  <si>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</si>
  <si>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</si>
  <si>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</si>
  <si>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</si>
  <si>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</si>
  <si>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</si>
  <si>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</si>
  <si>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</si>
  <si>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</si>
  <si>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</si>
  <si>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</si>
  <si>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</si>
  <si>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</si>
  <si>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</si>
  <si>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</si>
  <si>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</si>
  <si>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</si>
  <si>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</si>
  <si>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</si>
  <si>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</si>
  <si>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</si>
  <si>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</si>
  <si>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</si>
  <si>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</si>
  <si>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finansowy Małopolskiego Oddziału Wojewódzkiego Narodowego Funduszu Zdrowia  na 2012 rok                                                                                                                                                  zatwierdzony przez Ministra Zdrowia w porozumieniu z Ministrem Finansów w dniu 19 grudnia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</si>
</sst>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G62"/>
  <sheetViews>
    <sheetView showGridLines="0" tabSelected="1" view="pageBreakPreview" topLeftCell="A22" zoomScale="55" zoomScaleNormal="70" zoomScaleSheetLayoutView="55" workbookViewId="0">
      <selection activeCell="C62" sqref="C6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7" width="20" style="2" customWidth="1"/>
    <col min="8" max="8" width="9.140625" style="2" customWidth="1"/>
    <col min="9" max="16384" width="9.140625" style="2"/>
  </cols>
  <sheetData>
    <row r="1" spans="1:7" s="50" customFormat="1" ht="69.95" customHeight="1" x14ac:dyDescent="0.2">
      <c r="A1" s="149" t="s">
        <v>238</v>
      </c>
      <c r="B1" s="149"/>
      <c r="C1" s="149"/>
      <c r="D1" s="149"/>
      <c r="E1" s="149"/>
      <c r="F1" s="149"/>
    </row>
    <row r="2" spans="1:7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7" s="6" customFormat="1" ht="45" customHeight="1" x14ac:dyDescent="0.2">
      <c r="A3" s="148" t="s">
        <v>127</v>
      </c>
      <c r="B3" s="147" t="s">
        <v>58</v>
      </c>
      <c r="C3" s="143" t="s">
        <v>161</v>
      </c>
      <c r="D3" s="143" t="s">
        <v>158</v>
      </c>
      <c r="E3" s="140" t="s">
        <v>159</v>
      </c>
      <c r="F3" s="140" t="s">
        <v>160</v>
      </c>
    </row>
    <row r="4" spans="1:7" s="6" customFormat="1" ht="45" customHeight="1" x14ac:dyDescent="0.2">
      <c r="A4" s="147"/>
      <c r="B4" s="147"/>
      <c r="C4" s="144"/>
      <c r="D4" s="144"/>
      <c r="E4" s="140"/>
      <c r="F4" s="140"/>
    </row>
    <row r="5" spans="1:7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7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5124251</v>
      </c>
      <c r="D6" s="13">
        <f>D7+D8+D9+D14+D15+D16+D17+D18+D19+D20+D21+D22+D23+D24+D28+D29+D31+D32</f>
        <v>5124251</v>
      </c>
      <c r="E6" s="13" t="str">
        <f>IF(C6=D6,"-",D6-C6)</f>
        <v>-</v>
      </c>
      <c r="F6" s="94">
        <f>IF(C6=0,"-",D6/C6)</f>
        <v>1</v>
      </c>
      <c r="G6" s="138"/>
    </row>
    <row r="7" spans="1:7" ht="31.5" customHeight="1" x14ac:dyDescent="0.2">
      <c r="A7" s="31" t="s">
        <v>1</v>
      </c>
      <c r="B7" s="81" t="s">
        <v>128</v>
      </c>
      <c r="C7" s="86">
        <v>643927</v>
      </c>
      <c r="D7" s="86">
        <f>C7</f>
        <v>643927</v>
      </c>
      <c r="E7" s="100" t="str">
        <f t="shared" ref="E7:E62" si="0">IF(C7=D7,"-",D7-C7)</f>
        <v>-</v>
      </c>
      <c r="F7" s="95">
        <f t="shared" ref="F7:F62" si="1">IF(C7=0,"-",D7/C7)</f>
        <v>1</v>
      </c>
      <c r="G7" s="139"/>
    </row>
    <row r="8" spans="1:7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7" ht="31.5" customHeight="1" x14ac:dyDescent="0.2">
      <c r="A9" s="31" t="s">
        <v>3</v>
      </c>
      <c r="B9" s="81" t="s">
        <v>126</v>
      </c>
      <c r="C9" s="86">
        <v>2404284</v>
      </c>
      <c r="D9" s="86">
        <f t="shared" si="2"/>
        <v>2404284</v>
      </c>
      <c r="E9" s="100" t="str">
        <f t="shared" si="0"/>
        <v>-</v>
      </c>
      <c r="F9" s="95">
        <f t="shared" si="1"/>
        <v>1</v>
      </c>
    </row>
    <row r="10" spans="1:7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7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7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7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7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7" ht="31.5" customHeight="1" x14ac:dyDescent="0.2">
      <c r="A15" s="31" t="s">
        <v>5</v>
      </c>
      <c r="B15" s="81" t="s">
        <v>130</v>
      </c>
      <c r="C15" s="86">
        <v>165518</v>
      </c>
      <c r="D15" s="86">
        <f t="shared" si="2"/>
        <v>165518</v>
      </c>
      <c r="E15" s="100" t="str">
        <f t="shared" si="0"/>
        <v>-</v>
      </c>
      <c r="F15" s="95">
        <f t="shared" si="1"/>
        <v>1</v>
      </c>
    </row>
    <row r="16" spans="1:7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46345</v>
      </c>
      <c r="D19" s="86">
        <f t="shared" si="2"/>
        <v>46345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10950</v>
      </c>
      <c r="D21" s="86">
        <f t="shared" si="2"/>
        <v>10950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141989</v>
      </c>
      <c r="D22" s="86">
        <f t="shared" si="2"/>
        <v>141989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4359</v>
      </c>
      <c r="D38" s="90">
        <f>C38</f>
        <v>4359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165</v>
      </c>
      <c r="D45" s="90">
        <f t="shared" si="14"/>
        <v>165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4522</v>
      </c>
      <c r="D49" s="90">
        <f>D50+D51+D52+D53</f>
        <v>4522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3525</v>
      </c>
      <c r="D50" s="90">
        <f t="shared" si="14"/>
        <v>3525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449</v>
      </c>
      <c r="D51" s="90">
        <f t="shared" si="14"/>
        <v>449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216</v>
      </c>
      <c r="D56" s="90">
        <f t="shared" si="14"/>
        <v>216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19884</v>
      </c>
      <c r="D57" s="88">
        <f>D58+D59+D60+D61</f>
        <v>19884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15</v>
      </c>
      <c r="D58" s="79">
        <f t="shared" si="14"/>
        <v>15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17204</v>
      </c>
      <c r="D59" s="79">
        <f t="shared" si="14"/>
        <v>17204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1272</v>
      </c>
      <c r="D62" s="88">
        <f t="shared" si="14"/>
        <v>1272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2012-12-28T11:04:01Z</cp:lastPrinted>
  <dcterms:created xsi:type="dcterms:W3CDTF">2005-07-21T09:51:05Z</dcterms:created>
  <dcterms:modified xsi:type="dcterms:W3CDTF">2012-12-28T11:04:06Z</dcterms:modified>
</cp:coreProperties>
</file>