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5" i="14" l="1"/>
  <c r="C24" i="14"/>
  <c r="C23" i="14"/>
  <c r="C22" i="14"/>
  <c r="C20" i="14"/>
  <c r="C19" i="14"/>
  <c r="C18" i="14"/>
  <c r="C17" i="14"/>
  <c r="C15" i="14"/>
  <c r="C13" i="14"/>
  <c r="C12" i="14"/>
  <c r="C11" i="14"/>
  <c r="C10" i="14"/>
  <c r="C9" i="14"/>
  <c r="C8" i="14"/>
  <c r="C7" i="14"/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C36" i="20" s="1"/>
  <c r="H36" i="20" s="1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49" i="20"/>
  <c r="D69" i="23" s="1"/>
  <c r="C49" i="20"/>
  <c r="C12" i="20"/>
  <c r="C13" i="20"/>
  <c r="C14" i="20"/>
  <c r="D78" i="23"/>
  <c r="D28" i="20" l="1"/>
  <c r="D47" i="23" s="1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28" i="20"/>
  <c r="E27" i="20"/>
  <c r="E13" i="20"/>
  <c r="F36" i="22"/>
  <c r="E14" i="20" l="1"/>
  <c r="E46" i="23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F8" i="14" s="1"/>
  <c r="D9" i="14"/>
  <c r="E9" i="14" s="1"/>
  <c r="J9" i="25" s="1"/>
  <c r="D10" i="14"/>
  <c r="D11" i="20" s="1"/>
  <c r="D30" i="23" s="1"/>
  <c r="D14" i="14"/>
  <c r="F14" i="14" s="1"/>
  <c r="D15" i="14"/>
  <c r="D16" i="14"/>
  <c r="D17" i="14"/>
  <c r="E17" i="14" s="1"/>
  <c r="J17" i="25" s="1"/>
  <c r="D18" i="14"/>
  <c r="E18" i="14" s="1"/>
  <c r="J18" i="25" s="1"/>
  <c r="D19" i="14"/>
  <c r="D20" i="14"/>
  <c r="D21" i="20" s="1"/>
  <c r="D40" i="23" s="1"/>
  <c r="D21" i="14"/>
  <c r="D22" i="14"/>
  <c r="E22" i="14" s="1"/>
  <c r="J22" i="25" s="1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E32" i="14" s="1"/>
  <c r="J32" i="25" s="1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7" i="14"/>
  <c r="C49" i="14"/>
  <c r="C36" i="14" s="1"/>
  <c r="C50" i="22"/>
  <c r="H50" i="22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E56" i="20" s="1"/>
  <c r="D54" i="20"/>
  <c r="D52" i="20"/>
  <c r="D72" i="23" s="1"/>
  <c r="D59" i="20"/>
  <c r="D62" i="20"/>
  <c r="D60" i="20"/>
  <c r="D34" i="20"/>
  <c r="E34" i="20" s="1"/>
  <c r="D38" i="20"/>
  <c r="E38" i="20" s="1"/>
  <c r="D55" i="20"/>
  <c r="D53" i="20"/>
  <c r="D63" i="20"/>
  <c r="D61" i="20"/>
  <c r="O55" i="25"/>
  <c r="C80" i="23"/>
  <c r="H80" i="23" s="1"/>
  <c r="C87" i="23"/>
  <c r="H87" i="23" s="1"/>
  <c r="C58" i="20"/>
  <c r="H58" i="20" s="1"/>
  <c r="C77" i="23"/>
  <c r="H77" i="23" s="1"/>
  <c r="C75" i="23"/>
  <c r="H75" i="23" s="1"/>
  <c r="C74" i="23"/>
  <c r="H74" i="23" s="1"/>
  <c r="C73" i="23"/>
  <c r="H73" i="23" s="1"/>
  <c r="C71" i="23"/>
  <c r="H71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3" i="23"/>
  <c r="H53" i="23" s="1"/>
  <c r="D54" i="25"/>
  <c r="E60" i="20"/>
  <c r="D35" i="20"/>
  <c r="E35" i="20" s="1"/>
  <c r="D39" i="20"/>
  <c r="D46" i="20"/>
  <c r="E46" i="20" s="1"/>
  <c r="D44" i="20"/>
  <c r="D42" i="20"/>
  <c r="K55" i="25"/>
  <c r="E45" i="20"/>
  <c r="E43" i="20"/>
  <c r="E14" i="23"/>
  <c r="C13" i="23"/>
  <c r="H13" i="23" s="1"/>
  <c r="E15" i="23"/>
  <c r="D86" i="23"/>
  <c r="E86" i="23" s="1"/>
  <c r="F54" i="20"/>
  <c r="F57" i="20"/>
  <c r="F6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2" i="14"/>
  <c r="E20" i="14"/>
  <c r="J20" i="25" s="1"/>
  <c r="F16" i="14"/>
  <c r="E16" i="14"/>
  <c r="J16" i="25" s="1"/>
  <c r="I10" i="25"/>
  <c r="I8" i="25"/>
  <c r="H9" i="25"/>
  <c r="G10" i="25"/>
  <c r="G8" i="25"/>
  <c r="F9" i="25"/>
  <c r="D33" i="20"/>
  <c r="F33" i="20" s="1"/>
  <c r="D26" i="20"/>
  <c r="D45" i="23" s="1"/>
  <c r="D24" i="20"/>
  <c r="D43" i="23" s="1"/>
  <c r="D22" i="20"/>
  <c r="E22" i="20" s="1"/>
  <c r="D20" i="20"/>
  <c r="D39" i="23" s="1"/>
  <c r="D16" i="20"/>
  <c r="D35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3" i="14"/>
  <c r="J23" i="25" s="1"/>
  <c r="F23" i="14"/>
  <c r="E21" i="14"/>
  <c r="J21" i="25" s="1"/>
  <c r="F21" i="14"/>
  <c r="E19" i="14"/>
  <c r="J19" i="25" s="1"/>
  <c r="F19" i="14"/>
  <c r="E15" i="14"/>
  <c r="J15" i="25" s="1"/>
  <c r="F15" i="14"/>
  <c r="I9" i="25"/>
  <c r="H10" i="25"/>
  <c r="H8" i="25"/>
  <c r="G9" i="25"/>
  <c r="F10" i="25"/>
  <c r="F8" i="25"/>
  <c r="D32" i="20"/>
  <c r="D51" i="23" s="1"/>
  <c r="D29" i="20"/>
  <c r="D48" i="23" s="1"/>
  <c r="D17" i="20"/>
  <c r="F17" i="20" s="1"/>
  <c r="D15" i="20"/>
  <c r="D34" i="23" s="1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18" i="20"/>
  <c r="F22" i="20"/>
  <c r="F26" i="20"/>
  <c r="F61" i="20"/>
  <c r="F55" i="20"/>
  <c r="F45" i="20"/>
  <c r="F24" i="14" l="1"/>
  <c r="F20" i="14"/>
  <c r="F17" i="14"/>
  <c r="D18" i="20"/>
  <c r="D37" i="23" s="1"/>
  <c r="F10" i="14"/>
  <c r="D48" i="20"/>
  <c r="E48" i="20" s="1"/>
  <c r="C40" i="23"/>
  <c r="H40" i="23" s="1"/>
  <c r="F20" i="20"/>
  <c r="E10" i="14"/>
  <c r="J10" i="25" s="1"/>
  <c r="E8" i="14"/>
  <c r="J8" i="25" s="1"/>
  <c r="D41" i="23"/>
  <c r="C43" i="23"/>
  <c r="H43" i="23" s="1"/>
  <c r="D9" i="20"/>
  <c r="D28" i="23" s="1"/>
  <c r="D8" i="20"/>
  <c r="D27" i="23" s="1"/>
  <c r="F7" i="14"/>
  <c r="E24" i="20"/>
  <c r="E11" i="20"/>
  <c r="D23" i="20"/>
  <c r="F23" i="20" s="1"/>
  <c r="F24" i="20"/>
  <c r="C37" i="23"/>
  <c r="H37" i="23" s="1"/>
  <c r="C51" i="23"/>
  <c r="H51" i="23" s="1"/>
  <c r="E51" i="23"/>
  <c r="D30" i="20"/>
  <c r="D49" i="23" s="1"/>
  <c r="E14" i="14"/>
  <c r="J14" i="25" s="1"/>
  <c r="C49" i="23"/>
  <c r="H49" i="23" s="1"/>
  <c r="F18" i="14"/>
  <c r="D19" i="20"/>
  <c r="F19" i="20" s="1"/>
  <c r="C38" i="23"/>
  <c r="H38" i="23" s="1"/>
  <c r="D10" i="20"/>
  <c r="D29" i="23" s="1"/>
  <c r="F9" i="14"/>
  <c r="F9" i="20"/>
  <c r="F52" i="20"/>
  <c r="D51" i="20"/>
  <c r="E51" i="20" s="1"/>
  <c r="C42" i="23"/>
  <c r="H42" i="23" s="1"/>
  <c r="E26" i="20"/>
  <c r="C44" i="23"/>
  <c r="H44" i="23" s="1"/>
  <c r="D25" i="20"/>
  <c r="F25" i="20" s="1"/>
  <c r="E24" i="14"/>
  <c r="J24" i="25" s="1"/>
  <c r="F11" i="20"/>
  <c r="C76" i="23"/>
  <c r="H76" i="23" s="1"/>
  <c r="F43" i="20"/>
  <c r="F42" i="14"/>
  <c r="C54" i="23"/>
  <c r="C52" i="23"/>
  <c r="H52" i="23" s="1"/>
  <c r="C35" i="23"/>
  <c r="H35" i="23" s="1"/>
  <c r="C34" i="23"/>
  <c r="H34" i="23" s="1"/>
  <c r="E52" i="20"/>
  <c r="C72" i="23"/>
  <c r="H72" i="23" s="1"/>
  <c r="C68" i="23"/>
  <c r="H68" i="23" s="1"/>
  <c r="E47" i="20"/>
  <c r="C40" i="20"/>
  <c r="H40" i="20" s="1"/>
  <c r="E16" i="20"/>
  <c r="C62" i="23"/>
  <c r="H62" i="23" s="1"/>
  <c r="F31" i="14"/>
  <c r="C41" i="23"/>
  <c r="H41" i="23" s="1"/>
  <c r="C39" i="23"/>
  <c r="H39" i="23" s="1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71" i="23" s="1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R6" i="25"/>
  <c r="D39" i="14"/>
  <c r="E39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E52" i="23" s="1"/>
  <c r="C18" i="23"/>
  <c r="H18" i="23" s="1"/>
  <c r="F15" i="23"/>
  <c r="C17" i="23"/>
  <c r="H17" i="23" s="1"/>
  <c r="F11" i="23"/>
  <c r="D22" i="23"/>
  <c r="F22" i="23" s="1"/>
  <c r="F86" i="23"/>
  <c r="F13" i="23"/>
  <c r="D10" i="25"/>
  <c r="F15" i="20"/>
  <c r="D11" i="25"/>
  <c r="E25" i="20"/>
  <c r="E13" i="23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E64" i="23"/>
  <c r="F54" i="23"/>
  <c r="E68" i="23"/>
  <c r="D87" i="23"/>
  <c r="F87" i="23" s="1"/>
  <c r="E66" i="23"/>
  <c r="C60" i="23"/>
  <c r="H60" i="23" s="1"/>
  <c r="E59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49" i="23"/>
  <c r="E49" i="23"/>
  <c r="E21" i="20"/>
  <c r="F27" i="23"/>
  <c r="E62" i="23"/>
  <c r="E30" i="23"/>
  <c r="E41" i="23"/>
  <c r="E43" i="23"/>
  <c r="F52" i="23"/>
  <c r="F42" i="23"/>
  <c r="E30" i="20"/>
  <c r="E20" i="20"/>
  <c r="F16" i="20"/>
  <c r="C79" i="23"/>
  <c r="H79" i="23" s="1"/>
  <c r="F80" i="23"/>
  <c r="F68" i="23"/>
  <c r="D40" i="20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37" i="23" l="1"/>
  <c r="D50" i="20"/>
  <c r="D37" i="20" s="1"/>
  <c r="E40" i="23"/>
  <c r="F40" i="23"/>
  <c r="F39" i="23"/>
  <c r="E28" i="23"/>
  <c r="F28" i="23"/>
  <c r="E9" i="20"/>
  <c r="E34" i="23"/>
  <c r="E39" i="23"/>
  <c r="F43" i="23"/>
  <c r="F37" i="23"/>
  <c r="E10" i="20"/>
  <c r="E8" i="20"/>
  <c r="F36" i="23"/>
  <c r="E36" i="23"/>
  <c r="E23" i="20"/>
  <c r="F41" i="23"/>
  <c r="D38" i="23"/>
  <c r="E38" i="23" s="1"/>
  <c r="E19" i="20"/>
  <c r="D7" i="20"/>
  <c r="E7" i="20" s="1"/>
  <c r="F35" i="23"/>
  <c r="E42" i="23"/>
  <c r="F6" i="14"/>
  <c r="C26" i="23"/>
  <c r="H26" i="23" s="1"/>
  <c r="E29" i="23"/>
  <c r="H54" i="23"/>
  <c r="D54" i="23"/>
  <c r="E54" i="23" s="1"/>
  <c r="E35" i="23"/>
  <c r="F34" i="23"/>
  <c r="E27" i="23"/>
  <c r="F30" i="23"/>
  <c r="F29" i="23"/>
  <c r="D36" i="14"/>
  <c r="E36" i="14" s="1"/>
  <c r="J36" i="25" s="1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49" i="14"/>
  <c r="J49" i="25" s="1"/>
  <c r="L36" i="25"/>
  <c r="S6" i="25"/>
  <c r="G36" i="25"/>
  <c r="I36" i="25"/>
  <c r="N36" i="25"/>
  <c r="R36" i="25"/>
  <c r="T36" i="25"/>
  <c r="D25" i="23"/>
  <c r="E58" i="20"/>
  <c r="D55" i="25"/>
  <c r="F49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E70" i="23" s="1"/>
  <c r="E76" i="23"/>
  <c r="F40" i="20"/>
  <c r="E40" i="20"/>
  <c r="F72" i="23"/>
  <c r="D26" i="23" l="1"/>
  <c r="D24" i="23" s="1"/>
  <c r="D56" i="23" s="1"/>
  <c r="F26" i="23"/>
  <c r="C24" i="23"/>
  <c r="H24" i="23" s="1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6" i="14"/>
  <c r="E58" i="23"/>
  <c r="E37" i="20"/>
  <c r="F37" i="20"/>
  <c r="C96" i="23"/>
  <c r="H96" i="23" s="1"/>
  <c r="F70" i="23"/>
  <c r="E60" i="23"/>
  <c r="F60" i="23"/>
  <c r="E26" i="23" l="1"/>
  <c r="E24" i="23"/>
  <c r="C56" i="23"/>
  <c r="H56" i="23" s="1"/>
  <c r="F24" i="23"/>
  <c r="D96" i="23"/>
  <c r="F96" i="23" s="1"/>
  <c r="F19" i="23"/>
  <c r="E19" i="23"/>
  <c r="E79" i="23"/>
  <c r="F79" i="23"/>
  <c r="D88" i="23"/>
  <c r="E57" i="23"/>
  <c r="F57" i="23"/>
  <c r="E96" i="23" l="1"/>
  <c r="E56" i="23"/>
  <c r="F56" i="23"/>
  <c r="C88" i="23"/>
  <c r="H88" i="23" s="1"/>
  <c r="D92" i="23"/>
  <c r="F88" i="23" l="1"/>
  <c r="E88" i="23"/>
  <c r="C92" i="23"/>
  <c r="H92" i="23" s="1"/>
  <c r="D94" i="23"/>
  <c r="C94" i="23" l="1"/>
  <c r="H94" i="23" s="1"/>
  <c r="E92" i="23"/>
  <c r="F92" i="23"/>
  <c r="F94" i="23" l="1"/>
  <c r="E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<sst xmlns="http://schemas.openxmlformats.org/spreadsheetml/2006/main" count="706" uniqueCount="240">
  <si>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</si>
  <si>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</si>
  <si>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</si>
  <si>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</si>
  <si>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</si>
  <si>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</si>
  <si>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</si>
  <si>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</si>
  <si>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</si>
  <si>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</si>
  <si>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</si>
  <si>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</si>
  <si>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</si>
  <si>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</si>
  <si>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</si>
  <si>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</si>
  <si>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</si>
  <si>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</si>
  <si>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</si>
  <si>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</si>
  <si>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</si>
  <si>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</si>
  <si>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</si>
  <si>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</si>
  <si>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</si>
  <si>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</si>
  <si>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</si>
  <si>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</si>
  <si>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</si>
  <si>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</si>
  <si>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</si>
  <si>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</si>
  <si>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</si>
  <si>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</si>
  <si>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</si>
  <si>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</si>
  <si>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</si>
  <si>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</si>
  <si>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</si>
  <si>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</si>
  <si>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</si>
  <si>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</si>
  <si>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</si>
  <si>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</si>
  <si>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</si>
  <si>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</si>
  <si>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</si>
  <si>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</si>
  <si>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</si>
  <si>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</si>
  <si>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</si>
  <si>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</si>
  <si>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</si>
  <si>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</si>
  <si>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</si>
  <si>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</si>
  <si>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</si>
  <si>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</si>
  <si>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</si>
  <si>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</si>
  <si>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</si>
  <si>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</si>
  <si>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</si>
  <si>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</si>
  <si>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</si>
  <si>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</si>
  <si>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</si>
  <si>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</si>
  <si>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</si>
  <si>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</si>
  <si>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</si>
  <si>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</si>
  <si>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</si>
  <si>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</si>
  <si>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</si>
  <si>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</si>
  <si>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</si>
  <si>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</si>
  <si>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</si>
  <si>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</si>
  <si>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</si>
  <si>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</si>
  <si>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</si>
  <si>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</si>
  <si>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</si>
  <si>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</si>
  <si>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</si>
  <si>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</si>
  <si>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</si>
  <si>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</si>
  <si>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</si>
  <si>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</si>
  <si>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</si>
  <si>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</si>
  <si>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</si>
  <si>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</si>
  <si>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</si>
  <si>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</si>
  <si>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</si>
  <si>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</si>
  <si>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</si>
  <si>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</si>
  <si>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</si>
  <si>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</si>
  <si>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</si>
  <si>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</si>
  <si>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</si>
  <si>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</si>
  <si>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</si>
  <si>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</si>
  <si>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</si>
  <si>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</si>
  <si>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</si>
  <si>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</si>
  <si>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</si>
  <si>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</si>
  <si>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</si>
  <si>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</si>
  <si>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</si>
  <si>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</si>
  <si>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</si>
  <si>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</si>
  <si>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</si>
  <si>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</si>
  <si>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</si>
  <si>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</si>
  <si>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</si>
  <si>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</si>
  <si>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</si>
  <si>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</si>
  <si>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</si>
  <si>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</si>
  <si>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</si>
  <si>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</si>
  <si>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</si>
  <si>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</si>
  <si>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</si>
  <si>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</si>
  <si>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</si>
  <si>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</si>
  <si>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</si>
  <si>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</si>
  <si>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</si>
  <si>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</si>
  <si>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</si>
  <si>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</si>
  <si>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</si>
  <si>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</si>
  <si>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</si>
  <si>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</si>
  <si>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</si>
  <si>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</si>
  <si>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</si>
  <si>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</si>
  <si>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</si>
  <si>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</si>
  <si>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</si>
  <si>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</si>
  <si>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</si>
  <si>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</si>
  <si>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</si>
  <si>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</si>
  <si>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</si>
  <si>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</si>
  <si>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</si>
  <si>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</si>
  <si>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</si>
  <si>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</si>
  <si>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</si>
  <si>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</si>
  <si>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</si>
  <si>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</si>
  <si>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</si>
  <si>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</si>
  <si>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</si>
  <si>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</si>
  <si>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</si>
  <si>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</si>
  <si>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</si>
  <si>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</si>
  <si>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</si>
  <si>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</si>
  <si>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</si>
  <si>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</si>
  <si>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</si>
  <si>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</si>
  <si>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</si>
  <si>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</si>
  <si>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</si>
  <si>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</si>
  <si>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</si>
  <si>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</si>
  <si>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</si>
  <si>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</si>
  <si>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</si>
  <si>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</si>
  <si>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</si>
  <si>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</si>
  <si>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</si>
  <si>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</si>
  <si>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</si>
  <si>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</si>
  <si>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</si>
  <si>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</si>
  <si>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</si>
  <si>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</si>
  <si>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</si>
  <si>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</si>
  <si>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</si>
  <si>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</si>
  <si>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</si>
  <si>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</si>
  <si>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</si>
  <si>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</si>
  <si>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</si>
  <si>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</si>
  <si>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</si>
  <si>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</si>
  <si>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</si>
  <si>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</si>
  <si>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</si>
  <si>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</si>
  <si>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</si>
  <si>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</si>
  <si>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</si>
  <si>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</si>
  <si>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</si>
  <si>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</si>
  <si>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</si>
  <si>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</si>
  <si>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</si>
  <si>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</si>
  <si>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</si>
  <si>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</si>
  <si>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</si>
  <si>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</si>
  <si>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</si>
  <si>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</si>
  <si>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2014 rok</t>
  </si>
  <si>
    <t>Plan finansowy Małopolskiego Oddziału Wojewódzkiego Narodowego Funduszu Zdrowia  na 2014 rok                                                                                                                                                  przesunięcia dokonane przez Dyrektora MOW NFZ  w dniu 29.12.2014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</si>
</sst>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1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2"/>
  <sheetViews>
    <sheetView showGridLines="0" tabSelected="1" view="pageBreakPreview" zoomScale="55" zoomScaleNormal="70" zoomScaleSheetLayoutView="55" workbookViewId="0">
      <selection activeCell="C66" sqref="C66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9" t="s">
        <v>239</v>
      </c>
      <c r="B1" s="149"/>
      <c r="C1" s="149"/>
      <c r="D1" s="149"/>
      <c r="E1" s="149"/>
      <c r="F1" s="149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8" t="s">
        <v>127</v>
      </c>
      <c r="B3" s="147" t="s">
        <v>58</v>
      </c>
      <c r="C3" s="143" t="s">
        <v>238</v>
      </c>
      <c r="D3" s="143" t="s">
        <v>158</v>
      </c>
      <c r="E3" s="140" t="s">
        <v>159</v>
      </c>
      <c r="F3" s="140" t="s">
        <v>160</v>
      </c>
    </row>
    <row r="4" spans="1:6" s="6" customFormat="1" ht="45" customHeight="1" x14ac:dyDescent="0.2">
      <c r="A4" s="147"/>
      <c r="B4" s="147"/>
      <c r="C4" s="144"/>
      <c r="D4" s="144"/>
      <c r="E4" s="140"/>
      <c r="F4" s="140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5386281</v>
      </c>
      <c r="D6" s="13">
        <f>D7+D8+D9+D14+D15+D16+D17+D18+D19+D20+D21+D22+D23+D24+D28+D29+D31+D32</f>
        <v>5386281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f>664580-500</f>
        <v>664080</v>
      </c>
      <c r="D7" s="86">
        <f>C7</f>
        <v>664080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f>473605-9200</f>
        <v>464405</v>
      </c>
      <c r="D8" s="86">
        <f t="shared" ref="D8:D34" si="2">C8</f>
        <v>464405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f>2610517-7900</f>
        <v>2602617</v>
      </c>
      <c r="D9" s="86">
        <f t="shared" si="2"/>
        <v>2602617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f>257760-21100</f>
        <v>236660</v>
      </c>
      <c r="D10" s="86">
        <f t="shared" si="2"/>
        <v>236660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f>239272-20000</f>
        <v>219272</v>
      </c>
      <c r="D11" s="86">
        <f t="shared" ref="D11:D13" si="3">C11</f>
        <v>219272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f>97367+3600</f>
        <v>100967</v>
      </c>
      <c r="D12" s="86">
        <f t="shared" si="3"/>
        <v>100967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f>45665+3000</f>
        <v>48665</v>
      </c>
      <c r="D13" s="86">
        <f t="shared" si="3"/>
        <v>48665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167372</v>
      </c>
      <c r="D14" s="86">
        <f t="shared" si="2"/>
        <v>167372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f>180495+800</f>
        <v>181295</v>
      </c>
      <c r="D15" s="86">
        <f t="shared" si="2"/>
        <v>181295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114602</v>
      </c>
      <c r="D16" s="86">
        <f t="shared" si="2"/>
        <v>114602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f>34178+1000</f>
        <v>35178</v>
      </c>
      <c r="D17" s="86">
        <f t="shared" si="2"/>
        <v>35178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f>181060-1300</f>
        <v>179760</v>
      </c>
      <c r="D18" s="86">
        <f t="shared" si="2"/>
        <v>179760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f>49531-750</f>
        <v>48781</v>
      </c>
      <c r="D19" s="86">
        <f t="shared" si="2"/>
        <v>48781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f>1701-150</f>
        <v>1551</v>
      </c>
      <c r="D20" s="86">
        <f t="shared" si="2"/>
        <v>1551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12379</v>
      </c>
      <c r="D21" s="86">
        <f t="shared" si="2"/>
        <v>12379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f>146640+2000</f>
        <v>148640</v>
      </c>
      <c r="D22" s="86">
        <f t="shared" si="2"/>
        <v>148640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f>70000-1000</f>
        <v>69000</v>
      </c>
      <c r="D23" s="86">
        <f t="shared" si="2"/>
        <v>69000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f>679621+17000</f>
        <v>696621</v>
      </c>
      <c r="D24" s="86">
        <f t="shared" si="2"/>
        <v>696621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f>675621+17000</f>
        <v>692621</v>
      </c>
      <c r="D25" s="86">
        <f>C25</f>
        <v>692621</v>
      </c>
      <c r="E25" s="100" t="str">
        <f t="shared" si="0"/>
        <v>-</v>
      </c>
      <c r="F25" s="95">
        <f>IF(C26=0,"-",D25/C26)</f>
        <v>230.87370000000001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3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8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8" s="5" customFormat="1" ht="31.5" customHeight="1" x14ac:dyDescent="0.2">
      <c r="A34" s="34" t="s">
        <v>62</v>
      </c>
      <c r="B34" s="40" t="s">
        <v>65</v>
      </c>
      <c r="C34" s="89">
        <v>139169</v>
      </c>
      <c r="D34" s="89">
        <f t="shared" si="2"/>
        <v>139169</v>
      </c>
      <c r="E34" s="15" t="str">
        <f t="shared" si="0"/>
        <v>-</v>
      </c>
      <c r="F34" s="96">
        <f t="shared" si="1"/>
        <v>1</v>
      </c>
      <c r="G34" s="138"/>
      <c r="H34" s="139"/>
    </row>
    <row r="35" spans="1:8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8" s="3" customFormat="1" ht="30" customHeight="1" x14ac:dyDescent="0.2">
      <c r="A36" s="28" t="s">
        <v>17</v>
      </c>
      <c r="B36" s="47" t="s">
        <v>232</v>
      </c>
      <c r="C36" s="26">
        <f>C37+C38+C39+C47+C49+C55+C56+C54</f>
        <v>40940</v>
      </c>
      <c r="D36" s="26">
        <f>D37+D38+D39+D47+D49+D55+D56+D54</f>
        <v>40940</v>
      </c>
      <c r="E36" s="13" t="str">
        <f t="shared" si="0"/>
        <v>-</v>
      </c>
      <c r="F36" s="97">
        <f t="shared" si="1"/>
        <v>1</v>
      </c>
    </row>
    <row r="37" spans="1:8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8" ht="28.5" customHeight="1" x14ac:dyDescent="0.2">
      <c r="A38" s="33" t="s">
        <v>20</v>
      </c>
      <c r="B38" s="42" t="s">
        <v>21</v>
      </c>
      <c r="C38" s="90">
        <v>4681</v>
      </c>
      <c r="D38" s="90">
        <f>C38</f>
        <v>4681</v>
      </c>
      <c r="E38" s="100" t="str">
        <f t="shared" si="0"/>
        <v>-</v>
      </c>
      <c r="F38" s="95">
        <f t="shared" si="1"/>
        <v>1</v>
      </c>
    </row>
    <row r="39" spans="1:8" ht="28.5" customHeight="1" x14ac:dyDescent="0.2">
      <c r="A39" s="33" t="s">
        <v>22</v>
      </c>
      <c r="B39" s="43" t="s">
        <v>33</v>
      </c>
      <c r="C39" s="90">
        <f>C40+C42+C43+C44+C45+C46</f>
        <v>281</v>
      </c>
      <c r="D39" s="90">
        <f>D40+D42+D43+D44+D45+D46</f>
        <v>281</v>
      </c>
      <c r="E39" s="100" t="str">
        <f t="shared" si="0"/>
        <v>-</v>
      </c>
      <c r="F39" s="95">
        <f t="shared" si="1"/>
        <v>1</v>
      </c>
    </row>
    <row r="40" spans="1:8" ht="28.5" customHeight="1" x14ac:dyDescent="0.2">
      <c r="A40" s="44" t="s">
        <v>41</v>
      </c>
      <c r="B40" s="45" t="s">
        <v>34</v>
      </c>
      <c r="C40" s="79">
        <v>23</v>
      </c>
      <c r="D40" s="79">
        <f>C40</f>
        <v>23</v>
      </c>
      <c r="E40" s="100" t="str">
        <f t="shared" si="0"/>
        <v>-</v>
      </c>
      <c r="F40" s="95">
        <f t="shared" si="1"/>
        <v>1</v>
      </c>
    </row>
    <row r="41" spans="1:8" ht="28.5" customHeight="1" x14ac:dyDescent="0.2">
      <c r="A41" s="44" t="s">
        <v>42</v>
      </c>
      <c r="B41" s="46" t="s">
        <v>35</v>
      </c>
      <c r="C41" s="79">
        <v>23</v>
      </c>
      <c r="D41" s="79">
        <f t="shared" ref="D41:D62" si="14">C41</f>
        <v>23</v>
      </c>
      <c r="E41" s="100" t="str">
        <f t="shared" si="0"/>
        <v>-</v>
      </c>
      <c r="F41" s="95">
        <f t="shared" si="1"/>
        <v>1</v>
      </c>
    </row>
    <row r="42" spans="1:8" ht="28.5" customHeight="1" x14ac:dyDescent="0.2">
      <c r="A42" s="44" t="s">
        <v>43</v>
      </c>
      <c r="B42" s="45" t="s">
        <v>36</v>
      </c>
      <c r="C42" s="79">
        <v>50</v>
      </c>
      <c r="D42" s="79">
        <f t="shared" si="14"/>
        <v>50</v>
      </c>
      <c r="E42" s="100" t="str">
        <f t="shared" si="0"/>
        <v>-</v>
      </c>
      <c r="F42" s="95">
        <f t="shared" si="1"/>
        <v>1</v>
      </c>
    </row>
    <row r="43" spans="1:8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8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8" ht="28.5" customHeight="1" x14ac:dyDescent="0.2">
      <c r="A45" s="44" t="s">
        <v>46</v>
      </c>
      <c r="B45" s="45" t="s">
        <v>39</v>
      </c>
      <c r="C45" s="90">
        <v>153</v>
      </c>
      <c r="D45" s="90">
        <f t="shared" si="14"/>
        <v>153</v>
      </c>
      <c r="E45" s="100" t="str">
        <f t="shared" si="0"/>
        <v>-</v>
      </c>
      <c r="F45" s="95">
        <f t="shared" si="1"/>
        <v>1</v>
      </c>
    </row>
    <row r="46" spans="1:8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8" ht="28.5" customHeight="1" x14ac:dyDescent="0.2">
      <c r="A47" s="33" t="s">
        <v>23</v>
      </c>
      <c r="B47" s="42" t="s">
        <v>222</v>
      </c>
      <c r="C47" s="90">
        <v>21915</v>
      </c>
      <c r="D47" s="90">
        <f t="shared" si="14"/>
        <v>21915</v>
      </c>
      <c r="E47" s="100" t="str">
        <f t="shared" si="0"/>
        <v>-</v>
      </c>
      <c r="F47" s="95">
        <f t="shared" si="1"/>
        <v>1</v>
      </c>
    </row>
    <row r="48" spans="1:8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4864</v>
      </c>
      <c r="D49" s="90">
        <f>D50+D51+D52+D53</f>
        <v>4864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3737</v>
      </c>
      <c r="D50" s="90">
        <f t="shared" si="14"/>
        <v>3737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517</v>
      </c>
      <c r="D51" s="90">
        <f t="shared" si="14"/>
        <v>517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610</v>
      </c>
      <c r="D53" s="90">
        <f t="shared" si="14"/>
        <v>610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7200</v>
      </c>
      <c r="D55" s="79">
        <f t="shared" si="14"/>
        <v>7200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300</v>
      </c>
      <c r="D56" s="90">
        <f t="shared" si="14"/>
        <v>300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20960</v>
      </c>
      <c r="D57" s="88">
        <f>D58+D59+D60+D61</f>
        <v>20960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2015-01-08T13:02:59Z</cp:lastPrinted>
  <dcterms:created xsi:type="dcterms:W3CDTF">2005-07-21T09:51:05Z</dcterms:created>
  <dcterms:modified xsi:type="dcterms:W3CDTF">2015-01-12T09:41:49Z</dcterms:modified>
</cp:coreProperties>
</file>