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E26" i="14" l="1"/>
  <c r="J26" i="25" s="1"/>
  <c r="D31" i="20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E19" i="14" s="1"/>
  <c r="J19" i="25" s="1"/>
  <c r="D20" i="14"/>
  <c r="D21" i="20" s="1"/>
  <c r="D40" i="23" s="1"/>
  <c r="D21" i="14"/>
  <c r="D22" i="14"/>
  <c r="D23" i="20" s="1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F53" i="20"/>
  <c r="H7" i="25"/>
  <c r="F7" i="25"/>
  <c r="M10" i="25"/>
  <c r="M8" i="25"/>
  <c r="L9" i="25"/>
  <c r="E22" i="14"/>
  <c r="J22" i="25" s="1"/>
  <c r="F18" i="14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61" i="20"/>
  <c r="F55" i="20"/>
  <c r="F45" i="20"/>
  <c r="F22" i="14" l="1"/>
  <c r="D20" i="20"/>
  <c r="D39" i="23" s="1"/>
  <c r="F20" i="20"/>
  <c r="C81" i="23"/>
  <c r="H81" i="23" s="1"/>
  <c r="E24" i="14"/>
  <c r="J24" i="25" s="1"/>
  <c r="D25" i="20"/>
  <c r="D44" i="23" s="1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34" i="23" s="1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13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E21" i="20"/>
  <c r="F35" i="23"/>
  <c r="E30" i="20"/>
  <c r="F16" i="20"/>
  <c r="F80" i="23"/>
  <c r="D40" i="20"/>
  <c r="F62" i="23"/>
  <c r="F73" i="23"/>
  <c r="E67" i="23"/>
  <c r="E65" i="23"/>
  <c r="E63" i="23"/>
  <c r="F53" i="23"/>
  <c r="F42" i="20"/>
  <c r="E80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5" i="20" l="1"/>
  <c r="F40" i="23"/>
  <c r="E20" i="20"/>
  <c r="E87" i="23"/>
  <c r="E11" i="20"/>
  <c r="F27" i="23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<sst xmlns="http://schemas.openxmlformats.org/spreadsheetml/2006/main" count="710" uniqueCount="249">
  <si>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</si>
  <si>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</si>
  <si>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</si>
  <si>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</si>
  <si>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</si>
  <si>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</si>
  <si>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</si>
  <si>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</si>
  <si>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</si>
  <si>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</si>
  <si>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</si>
  <si>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</si>
  <si>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</si>
  <si>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</si>
  <si>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</si>
  <si>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</si>
  <si>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</si>
  <si>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</si>
  <si>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</si>
  <si>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</si>
  <si>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</si>
  <si>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</si>
  <si>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</si>
  <si>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</si>
  <si>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</si>
  <si>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</si>
  <si>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</si>
  <si>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</si>
  <si>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</si>
  <si>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</si>
  <si>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</si>
  <si>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</si>
  <si>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</si>
  <si>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</si>
  <si>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</si>
  <si>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</si>
  <si>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</si>
  <si>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</si>
  <si>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</si>
  <si>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</si>
  <si>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</si>
  <si>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</si>
  <si>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</si>
  <si>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</si>
  <si>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</si>
  <si>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</si>
  <si>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</si>
  <si>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</si>
  <si>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</si>
  <si>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</si>
  <si>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</si>
  <si>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</si>
  <si>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</si>
  <si>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</si>
  <si>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</si>
  <si>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</si>
  <si>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</si>
  <si>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</si>
  <si>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</si>
  <si>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</si>
  <si>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</si>
  <si>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</si>
  <si>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</si>
  <si>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</si>
  <si>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</si>
  <si>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</si>
  <si>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</si>
  <si>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</si>
  <si>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</si>
  <si>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</si>
  <si>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</si>
  <si>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</si>
  <si>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</si>
  <si>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</si>
  <si>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</si>
  <si>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</si>
  <si>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</si>
  <si>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</si>
  <si>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</si>
  <si>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</si>
  <si>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</si>
  <si>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</si>
  <si>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</si>
  <si>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</si>
  <si>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</si>
  <si>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</si>
  <si>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</si>
  <si>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</si>
  <si>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</si>
  <si>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</si>
  <si>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</si>
  <si>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</si>
  <si>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</si>
  <si>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</si>
  <si>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</si>
  <si>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</si>
  <si>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</si>
  <si>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</si>
  <si>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</si>
  <si>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</si>
  <si>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</si>
  <si>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</si>
  <si>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</si>
  <si>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</si>
  <si>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</si>
  <si>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</si>
  <si>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</si>
  <si>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</si>
  <si>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</si>
  <si>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</si>
  <si>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</si>
  <si>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</si>
  <si>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</si>
  <si>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</si>
  <si>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</si>
  <si>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</si>
  <si>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</si>
  <si>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</si>
  <si>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</si>
  <si>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</si>
  <si>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</si>
  <si>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</si>
  <si>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</si>
  <si>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</si>
  <si>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</si>
  <si>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</si>
  <si>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</si>
  <si>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</si>
  <si>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</si>
  <si>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</si>
  <si>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</si>
  <si>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</si>
  <si>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</si>
  <si>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</si>
  <si>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</si>
  <si>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</si>
  <si>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</si>
  <si>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</si>
  <si>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</si>
  <si>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</si>
  <si>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</si>
  <si>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</si>
  <si>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</si>
  <si>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</si>
  <si>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</si>
  <si>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</si>
  <si>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</si>
  <si>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</si>
  <si>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</si>
  <si>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</si>
  <si>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</si>
  <si>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</si>
  <si>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</si>
  <si>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</si>
  <si>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</si>
  <si>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</si>
  <si>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</si>
  <si>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</si>
  <si>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</si>
  <si>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</si>
  <si>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</si>
  <si>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</si>
  <si>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</si>
  <si>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</si>
  <si>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</si>
  <si>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</si>
  <si>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</si>
  <si>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</si>
  <si>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</si>
  <si>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</si>
  <si>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</si>
  <si>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</si>
  <si>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</si>
  <si>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</si>
  <si>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</si>
  <si>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</si>
  <si>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</si>
  <si>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</si>
  <si>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</si>
  <si>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</si>
  <si>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</si>
  <si>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</si>
  <si>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</si>
  <si>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</si>
  <si>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</si>
  <si>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</si>
  <si>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</si>
  <si>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</si>
  <si>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</si>
  <si>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</si>
  <si>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</si>
  <si>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</si>
  <si>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</si>
  <si>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</si>
  <si>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</si>
  <si>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</si>
  <si>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</si>
  <si>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</si>
  <si>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</si>
  <si>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</si>
  <si>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</si>
  <si>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</si>
  <si>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</si>
  <si>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</si>
  <si>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</si>
  <si>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</si>
  <si>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</si>
  <si>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</si>
  <si>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</si>
  <si>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</si>
  <si>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</si>
  <si>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</si>
  <si>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</si>
  <si>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</si>
  <si>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</si>
  <si>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</si>
  <si>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</si>
  <si>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</si>
  <si>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</si>
  <si>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</si>
  <si>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</si>
  <si>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</si>
  <si>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</si>
  <si>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</si>
  <si>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</si>
  <si>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</si>
  <si>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</si>
  <si>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</si>
  <si>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</si>
  <si>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</si>
  <si>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</si>
  <si>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</si>
  <si>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</si>
  <si>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</si>
  <si>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</si>
  <si>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</si>
  <si>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</si>
  <si>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</si>
  <si>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</si>
  <si>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</si>
  <si>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</si>
  <si>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</si>
  <si>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</si>
  <si>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</si>
  <si>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</si>
  <si>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</si>
  <si>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</si>
  <si>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</si>
  <si>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przesunięcia dokonane przez Dyrektora Małopolskiego OW NFZ w  dniu 30.12.2016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</si>
</sst>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C42" sqref="C42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4" customHeight="1" x14ac:dyDescent="0.2">
      <c r="A1" s="153" t="s">
        <v>248</v>
      </c>
      <c r="B1" s="153"/>
      <c r="C1" s="153"/>
      <c r="D1" s="153"/>
      <c r="E1" s="153"/>
      <c r="F1" s="153"/>
    </row>
    <row r="2" spans="1:6" ht="18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6075277</v>
      </c>
      <c r="D6" s="13">
        <f>D7+D8+D9+D14+D15+D16+D17+D18+D19+D20+D21+D22+D23+D24+D28+D29+D31+D32</f>
        <v>6075277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834902</v>
      </c>
      <c r="D7" s="86">
        <f>C7</f>
        <v>834902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506547</v>
      </c>
      <c r="D8" s="86">
        <f t="shared" ref="D8:D35" si="2">C8</f>
        <v>506547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3009059</v>
      </c>
      <c r="D9" s="86">
        <f t="shared" si="2"/>
        <v>3009059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308651</v>
      </c>
      <c r="D10" s="86">
        <f t="shared" si="2"/>
        <v>308651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283169</v>
      </c>
      <c r="D11" s="86">
        <f t="shared" ref="D11:D13" si="3">C11</f>
        <v>283169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101143</v>
      </c>
      <c r="D12" s="86">
        <f t="shared" si="3"/>
        <v>101143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47969</v>
      </c>
      <c r="D13" s="86">
        <f t="shared" si="3"/>
        <v>47969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179215</v>
      </c>
      <c r="D14" s="86">
        <f t="shared" si="2"/>
        <v>179215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190400</v>
      </c>
      <c r="D15" s="86">
        <f t="shared" si="2"/>
        <v>190400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136000</v>
      </c>
      <c r="D16" s="86">
        <f t="shared" si="2"/>
        <v>136000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40158</v>
      </c>
      <c r="D17" s="86">
        <f t="shared" si="2"/>
        <v>40158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188485</v>
      </c>
      <c r="D18" s="86">
        <f t="shared" si="2"/>
        <v>188485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50025</v>
      </c>
      <c r="D19" s="86">
        <f t="shared" si="2"/>
        <v>50025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1621</v>
      </c>
      <c r="D20" s="86">
        <f t="shared" si="2"/>
        <v>1621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12003</v>
      </c>
      <c r="D21" s="86">
        <f t="shared" si="2"/>
        <v>12003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159162</v>
      </c>
      <c r="D22" s="86">
        <f t="shared" si="2"/>
        <v>159162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80400</v>
      </c>
      <c r="D23" s="86">
        <f t="shared" si="2"/>
        <v>80400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687300</v>
      </c>
      <c r="D24" s="86">
        <f t="shared" si="2"/>
        <v>687300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684300</v>
      </c>
      <c r="D25" s="86">
        <f>C25</f>
        <v>684300</v>
      </c>
      <c r="E25" s="100" t="str">
        <f t="shared" si="0"/>
        <v>-</v>
      </c>
      <c r="F25" s="95">
        <f>IF(C26=0,"-",D25/C26)</f>
        <v>342.15</v>
      </c>
    </row>
    <row r="26" spans="1:6" ht="31.5" customHeight="1" x14ac:dyDescent="0.2">
      <c r="A26" s="82" t="s">
        <v>212</v>
      </c>
      <c r="B26" s="121" t="s">
        <v>215</v>
      </c>
      <c r="C26" s="27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1018438</v>
      </c>
      <c r="D37" s="89">
        <f>D11+D13+D24+D30</f>
        <v>1018438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43721</v>
      </c>
      <c r="D38" s="26">
        <f>D39+D40+D41+D49+D51+D57+D58+D56</f>
        <v>43721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6950</v>
      </c>
      <c r="D57" s="79">
        <f t="shared" si="14"/>
        <v>6950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12765</v>
      </c>
      <c r="D59" s="88">
        <f>D60+D61+D62+D63</f>
        <v>12765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9500</v>
      </c>
      <c r="D61" s="79">
        <f t="shared" si="14"/>
        <v>9500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6895</v>
      </c>
      <c r="D64" s="88">
        <f t="shared" si="14"/>
        <v>6895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2017-01-02T11:58:26Z</cp:lastPrinted>
  <dcterms:created xsi:type="dcterms:W3CDTF">2005-07-21T09:51:05Z</dcterms:created>
  <dcterms:modified xsi:type="dcterms:W3CDTF">2017-01-02T11:58:36Z</dcterms:modified>
</cp:coreProperties>
</file>