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lipiec" sheetId="1" r:id="rId1"/>
  </sheets>
  <definedNames>
    <definedName name="_xlnm.Print_Area" localSheetId="0">'lipiec'!$A$2:$I$45</definedName>
  </definedNames>
  <calcPr fullCalcOnLoad="1"/>
</workbook>
</file>

<file path=xl/sharedStrings.xml><?xml version="1.0" encoding="utf-8"?>
<sst xmlns="http://schemas.openxmlformats.org/spreadsheetml/2006/main" count="97" uniqueCount="66">
  <si>
    <t>kapitacja w opiece pielęgniarskiej w środowisku nauczania i wychowania - typ szkoły II</t>
  </si>
  <si>
    <t>kapitacja w opiece pielęgniarskiej w środowisku nauczania i wychowania - typ szkoły IIIA</t>
  </si>
  <si>
    <t>kapitacja w opiece pielęgniarskiej w środowisku nauczania i wychowania - typ szkoły IIIB</t>
  </si>
  <si>
    <t>kapitacja w opiece pielęgniarskiej w środowisku nauczania i wychowania - typ szkoły IIIC</t>
  </si>
  <si>
    <t>01.0010.141.01</t>
  </si>
  <si>
    <t>01.0010.142.01</t>
  </si>
  <si>
    <t>kapitacja w transporcie sanitarnym w podstawowoej opiece zdrowotnej</t>
  </si>
  <si>
    <t>01.0032.141.01</t>
  </si>
  <si>
    <t>01.0032.142.01</t>
  </si>
  <si>
    <t>Lp</t>
  </si>
  <si>
    <t>Nazwa jedn. kalkulac.</t>
  </si>
  <si>
    <t>Liczba jednostek kalkulacyjnych</t>
  </si>
  <si>
    <t>1/12 stawki kapitacyjnej                           ( zł )</t>
  </si>
  <si>
    <t>Wskaźnik</t>
  </si>
  <si>
    <t>Wartość wykonanych
świadczeń  w m-cu
( zł )</t>
  </si>
  <si>
    <t>liczba</t>
  </si>
  <si>
    <t>Wartość ogółem</t>
  </si>
  <si>
    <t>kapitacja w opiece lekarskiej w DPS</t>
  </si>
  <si>
    <t xml:space="preserve">kapitacja w opiece lekarskiej w p(gab) lek poz - ubezpieczeni pow. 65 </t>
  </si>
  <si>
    <t>kapitacja w opiece lekarskiej w p(gab) lek poz - ubezpieczeni 0 - 6</t>
  </si>
  <si>
    <t>produkt kontraktowy</t>
  </si>
  <si>
    <t>Kod produktu</t>
  </si>
  <si>
    <t>kapitacyjna stawka roczna
(zł)</t>
  </si>
  <si>
    <t>kapitacja w nocnej i świątecznej ambulatoryjnej opiece lekarskiej</t>
  </si>
  <si>
    <t>kapitacja w nocnej i świątecznej ambulatoryjnej opiece pielęgniarskiej</t>
  </si>
  <si>
    <t>kapitacja w nocnej i świątecznej wyjazdowej opiece lekarskiej</t>
  </si>
  <si>
    <t>kapitacja w nocnej i świątecznej wyjazdowej opiece pielęgniarskiej</t>
  </si>
  <si>
    <t>kapitacja w opiece położnej środowiskowo-rodzinnej,ubezpieczeni 0-2 mż</t>
  </si>
  <si>
    <t xml:space="preserve">kapitacja w opiece pielęgniarskiej środowiskowo-rodzinnej - ubezpieczeni 7rż - 65rż </t>
  </si>
  <si>
    <t xml:space="preserve">kapitacja w opiece pielęgniarskiej środowiskowo-rodzinnej - ubezpieczeni pow. 65rż </t>
  </si>
  <si>
    <t>kapitacja w opiece położnej środowiskowo-rodzinnej 16-40r.ż</t>
  </si>
  <si>
    <t>fluoryzacja</t>
  </si>
  <si>
    <t>01.0010.092.01</t>
  </si>
  <si>
    <t>01.0034.008.01</t>
  </si>
  <si>
    <t>01.0041.135.01</t>
  </si>
  <si>
    <t xml:space="preserve">kapitacja w opiece położnej środowiskowo-rodzinnej </t>
  </si>
  <si>
    <t>sprawozdanie miesięczne</t>
  </si>
  <si>
    <t>za miesiąc ………………………………..</t>
  </si>
  <si>
    <t>numer umowy ………………..</t>
  </si>
  <si>
    <t>miejscowość i data</t>
  </si>
  <si>
    <t>podpis osoby uprawnionej</t>
  </si>
  <si>
    <t>……………………………</t>
  </si>
  <si>
    <t>……………………………….</t>
  </si>
  <si>
    <t xml:space="preserve">                                                                  Oświadczenie POZ *</t>
  </si>
  <si>
    <t>*</t>
  </si>
  <si>
    <t>kapitacja w opiece lekarskiej w p(gab) lek poz - ubezpieczeni 7 - 19</t>
  </si>
  <si>
    <t>kapitacja w opiece lekarskiej w p(gab) lek poz - ubezpieczeni 20 - 65</t>
  </si>
  <si>
    <t>załącznik rozliczeniowy</t>
  </si>
  <si>
    <t>01.0032.143.01</t>
  </si>
  <si>
    <t xml:space="preserve">kapitacja w opiece pielęgniarskiej środowiskowo-rodzinnej - ubezpieczeni 0  - 6r.ż </t>
  </si>
  <si>
    <t>01.00041.136.01</t>
  </si>
  <si>
    <t>01.0010.144.01</t>
  </si>
  <si>
    <t>01.0000.140.01</t>
  </si>
  <si>
    <t>kapitacja w opiece pielęgniarskiej w środowisku nauczania i wychowania - typ szkoły I.1</t>
  </si>
  <si>
    <t>kapitacja w opiece pielęgniarskiej w środowisku nauczania i wychowania - typ szkoły I.2</t>
  </si>
  <si>
    <t xml:space="preserve">nocna i świąteczna opieka medyczna w poz-dla populacji do 5 000 </t>
  </si>
  <si>
    <t>nocna i świąteczna opieka medyczna w poz-populacja od 5 001 do 10 000</t>
  </si>
  <si>
    <t>nocna i świąteczna opieka medyczna w poz-populacja powyżej 10 000</t>
  </si>
  <si>
    <t>**</t>
  </si>
  <si>
    <t>Należy wypełnić tylko jeden wiersz!!! Powiaty górskie wypełniają wiersz z literką "a"</t>
  </si>
  <si>
    <t>22a** (powiaty górskie)</t>
  </si>
  <si>
    <t>22**</t>
  </si>
  <si>
    <t>wrzesień 2008</t>
  </si>
  <si>
    <t>Należy wypełnić zgodnie z zakresem   podpisanych umów !!!!!</t>
  </si>
  <si>
    <t>21**</t>
  </si>
  <si>
    <t>21a** (powiaty górskie)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</si>
</sst>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#,##0.0"/>
  </numFmts>
  <fonts count="1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name val="Arial CE"/>
      <family val="0"/>
    </font>
    <font>
      <b/>
      <i/>
      <u val="single"/>
      <sz val="8"/>
      <name val="Arial CE"/>
      <family val="0"/>
    </font>
    <font>
      <sz val="7"/>
      <name val="Arial CE"/>
      <family val="2"/>
    </font>
    <font>
      <sz val="10"/>
      <color indexed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10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16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4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165" fontId="7" fillId="0" borderId="6" xfId="0" applyNumberFormat="1" applyFont="1" applyBorder="1" applyAlignment="1" applyProtection="1">
      <alignment horizontal="center" vertical="center"/>
      <protection hidden="1"/>
    </xf>
    <xf numFmtId="2" fontId="7" fillId="0" borderId="6" xfId="0" applyNumberFormat="1" applyFont="1" applyBorder="1" applyAlignment="1" applyProtection="1">
      <alignment horizontal="center" vertical="center"/>
      <protection hidden="1"/>
    </xf>
    <xf numFmtId="4" fontId="7" fillId="0" borderId="1" xfId="0" applyNumberFormat="1" applyFont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6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0" applyNumberFormat="1" applyFont="1" applyBorder="1" applyAlignment="1" applyProtection="1">
      <alignment horizontal="center" vertical="center" wrapText="1"/>
      <protection hidden="1"/>
    </xf>
    <xf numFmtId="166" fontId="0" fillId="0" borderId="0" xfId="0" applyNumberFormat="1" applyAlignment="1" applyProtection="1">
      <alignment horizontal="right"/>
      <protection hidden="1"/>
    </xf>
    <xf numFmtId="166" fontId="0" fillId="0" borderId="0" xfId="0" applyNumberFormat="1" applyAlignment="1">
      <alignment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4" fontId="5" fillId="3" borderId="1" xfId="0" applyNumberFormat="1" applyFont="1" applyFill="1" applyBorder="1" applyAlignment="1" applyProtection="1">
      <alignment horizontal="center"/>
      <protection hidden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1" fontId="7" fillId="2" borderId="5" xfId="0" applyNumberFormat="1" applyFont="1" applyFill="1" applyBorder="1" applyAlignment="1" applyProtection="1">
      <alignment horizontal="center" vertical="center"/>
      <protection hidden="1"/>
    </xf>
    <xf numFmtId="3" fontId="7" fillId="2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66" fontId="10" fillId="0" borderId="0" xfId="0" applyNumberFormat="1" applyFont="1" applyAlignment="1" applyProtection="1">
      <alignment/>
      <protection locked="0"/>
    </xf>
    <xf numFmtId="166" fontId="7" fillId="0" borderId="6" xfId="0" applyNumberFormat="1" applyFont="1" applyBorder="1" applyAlignment="1" applyProtection="1">
      <alignment horizontal="center" vertical="center"/>
      <protection/>
    </xf>
    <xf numFmtId="166" fontId="7" fillId="0" borderId="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125" zoomScaleNormal="125" workbookViewId="0" topLeftCell="A28">
      <pane xSplit="6" topLeftCell="G1" activePane="topRight" state="frozen"/>
      <selection pane="topLeft" activeCell="A1" sqref="A1"/>
      <selection pane="topRight" activeCell="B14" sqref="B14"/>
    </sheetView>
  </sheetViews>
  <sheetFormatPr defaultColWidth="9.00390625" defaultRowHeight="12.75"/>
  <cols>
    <col min="1" max="1" width="6.75390625" style="0" customWidth="1"/>
    <col min="2" max="2" width="10.625" style="0" customWidth="1"/>
    <col min="3" max="3" width="24.75390625" style="0" customWidth="1"/>
    <col min="5" max="5" width="11.125" style="49" customWidth="1"/>
    <col min="6" max="6" width="12.375" style="1" customWidth="1"/>
    <col min="7" max="7" width="8.375" style="67" customWidth="1"/>
    <col min="8" max="8" width="7.75390625" style="67" customWidth="1"/>
    <col min="9" max="9" width="14.75390625" style="0" customWidth="1"/>
    <col min="10" max="10" width="9.625" style="65" bestFit="1" customWidth="1"/>
  </cols>
  <sheetData>
    <row r="1" spans="5:10" s="2" customFormat="1" ht="12.75">
      <c r="E1" s="43"/>
      <c r="F1" s="1"/>
      <c r="J1" s="76"/>
    </row>
    <row r="2" spans="1:10" s="2" customFormat="1" ht="12.75">
      <c r="A2" s="1"/>
      <c r="B2" s="1"/>
      <c r="D2" s="3"/>
      <c r="E2" s="43"/>
      <c r="F2" s="1"/>
      <c r="G2" s="77"/>
      <c r="H2" s="77" t="s">
        <v>47</v>
      </c>
      <c r="I2" s="5"/>
      <c r="J2" s="76"/>
    </row>
    <row r="3" spans="1:10" s="2" customFormat="1" ht="18">
      <c r="A3" s="1"/>
      <c r="B3" s="1"/>
      <c r="C3" s="6" t="s">
        <v>43</v>
      </c>
      <c r="D3" s="78"/>
      <c r="E3" s="43"/>
      <c r="F3" s="1"/>
      <c r="G3" s="77"/>
      <c r="I3" s="5"/>
      <c r="J3" s="76"/>
    </row>
    <row r="4" spans="1:10" s="2" customFormat="1" ht="12.75">
      <c r="A4" s="1"/>
      <c r="B4" s="1"/>
      <c r="D4" s="8" t="s">
        <v>36</v>
      </c>
      <c r="E4" s="44"/>
      <c r="F4" s="63"/>
      <c r="G4" s="77"/>
      <c r="I4" s="5"/>
      <c r="J4" s="76"/>
    </row>
    <row r="5" spans="1:10" s="2" customFormat="1" ht="12.75">
      <c r="A5" s="9"/>
      <c r="B5" s="10"/>
      <c r="C5" s="9"/>
      <c r="D5" s="9"/>
      <c r="E5" s="43"/>
      <c r="F5" s="1"/>
      <c r="G5" s="77"/>
      <c r="I5" s="5"/>
      <c r="J5" s="76"/>
    </row>
    <row r="6" spans="1:10" s="2" customFormat="1" ht="12.75">
      <c r="A6" s="11"/>
      <c r="B6" s="11"/>
      <c r="C6" s="11" t="s">
        <v>38</v>
      </c>
      <c r="D6" s="12"/>
      <c r="E6" s="45" t="s">
        <v>37</v>
      </c>
      <c r="F6" s="64" t="s">
        <v>62</v>
      </c>
      <c r="G6" s="79"/>
      <c r="H6" s="80"/>
      <c r="I6" s="13"/>
      <c r="J6" s="76"/>
    </row>
    <row r="7" spans="1:9" ht="36">
      <c r="A7" s="14" t="s">
        <v>9</v>
      </c>
      <c r="B7" s="14" t="s">
        <v>21</v>
      </c>
      <c r="C7" s="14" t="s">
        <v>20</v>
      </c>
      <c r="D7" s="14" t="s">
        <v>10</v>
      </c>
      <c r="E7" s="46" t="s">
        <v>22</v>
      </c>
      <c r="F7" s="69" t="s">
        <v>11</v>
      </c>
      <c r="G7" s="15" t="s">
        <v>12</v>
      </c>
      <c r="H7" s="14" t="s">
        <v>13</v>
      </c>
      <c r="I7" s="16" t="s">
        <v>14</v>
      </c>
    </row>
    <row r="8" spans="1:9" ht="8.25" customHeight="1">
      <c r="A8" s="17"/>
      <c r="B8" s="18"/>
      <c r="C8" s="19"/>
      <c r="D8" s="20"/>
      <c r="E8" s="47"/>
      <c r="F8" s="70"/>
      <c r="G8" s="21"/>
      <c r="H8" s="19"/>
      <c r="I8" s="22"/>
    </row>
    <row r="9" spans="1:9" ht="13.5" thickBot="1">
      <c r="A9" s="23">
        <v>1</v>
      </c>
      <c r="B9" s="23">
        <v>2</v>
      </c>
      <c r="C9" s="23">
        <v>3</v>
      </c>
      <c r="D9" s="23">
        <v>4</v>
      </c>
      <c r="E9" s="61">
        <v>5</v>
      </c>
      <c r="F9" s="71">
        <v>6</v>
      </c>
      <c r="G9" s="23">
        <v>7</v>
      </c>
      <c r="H9" s="23">
        <v>8</v>
      </c>
      <c r="I9" s="62">
        <v>9</v>
      </c>
    </row>
    <row r="10" spans="1:9" ht="18.75" thickTop="1">
      <c r="A10" s="24">
        <v>1</v>
      </c>
      <c r="B10" s="25" t="s">
        <v>32</v>
      </c>
      <c r="C10" s="26" t="s">
        <v>19</v>
      </c>
      <c r="D10" s="27" t="s">
        <v>15</v>
      </c>
      <c r="E10" s="88">
        <v>96</v>
      </c>
      <c r="F10" s="28"/>
      <c r="G10" s="29">
        <f>E10/12</f>
        <v>8</v>
      </c>
      <c r="H10" s="30">
        <v>1.6</v>
      </c>
      <c r="I10" s="31">
        <f aca="true" t="shared" si="0" ref="I10:I37">SUM(F10*G10*H10)</f>
        <v>0</v>
      </c>
    </row>
    <row r="11" spans="1:9" ht="18">
      <c r="A11" s="24">
        <v>2</v>
      </c>
      <c r="B11" s="32"/>
      <c r="C11" s="26" t="s">
        <v>45</v>
      </c>
      <c r="D11" s="42" t="s">
        <v>15</v>
      </c>
      <c r="E11" s="88">
        <v>96</v>
      </c>
      <c r="F11" s="33"/>
      <c r="G11" s="29">
        <f aca="true" t="shared" si="1" ref="G11:G37">E11/12</f>
        <v>8</v>
      </c>
      <c r="H11" s="34">
        <v>1.19</v>
      </c>
      <c r="I11" s="31">
        <f t="shared" si="0"/>
        <v>0</v>
      </c>
    </row>
    <row r="12" spans="1:9" ht="27">
      <c r="A12" s="24">
        <v>3</v>
      </c>
      <c r="B12" s="32"/>
      <c r="C12" s="26" t="s">
        <v>46</v>
      </c>
      <c r="D12" s="42" t="s">
        <v>15</v>
      </c>
      <c r="E12" s="88">
        <v>96</v>
      </c>
      <c r="F12" s="72"/>
      <c r="G12" s="29">
        <f t="shared" si="1"/>
        <v>8</v>
      </c>
      <c r="H12" s="34">
        <v>1</v>
      </c>
      <c r="I12" s="31">
        <f t="shared" si="0"/>
        <v>0</v>
      </c>
    </row>
    <row r="13" spans="1:9" ht="27">
      <c r="A13" s="24">
        <v>4</v>
      </c>
      <c r="B13" s="32"/>
      <c r="C13" s="26" t="s">
        <v>18</v>
      </c>
      <c r="D13" s="27" t="s">
        <v>15</v>
      </c>
      <c r="E13" s="88">
        <v>96</v>
      </c>
      <c r="F13" s="33"/>
      <c r="G13" s="29">
        <f t="shared" si="1"/>
        <v>8</v>
      </c>
      <c r="H13" s="34">
        <v>1.75</v>
      </c>
      <c r="I13" s="31">
        <f t="shared" si="0"/>
        <v>0</v>
      </c>
    </row>
    <row r="14" spans="1:9" ht="12.75">
      <c r="A14" s="24">
        <v>5</v>
      </c>
      <c r="B14" s="32"/>
      <c r="C14" s="26" t="s">
        <v>17</v>
      </c>
      <c r="D14" s="27" t="s">
        <v>15</v>
      </c>
      <c r="E14" s="88">
        <v>96</v>
      </c>
      <c r="F14" s="33"/>
      <c r="G14" s="29">
        <f t="shared" si="1"/>
        <v>8</v>
      </c>
      <c r="H14" s="34">
        <v>2.5</v>
      </c>
      <c r="I14" s="31">
        <f t="shared" si="0"/>
        <v>0</v>
      </c>
    </row>
    <row r="15" spans="1:9" ht="27">
      <c r="A15" s="24">
        <v>6</v>
      </c>
      <c r="B15" s="32" t="s">
        <v>48</v>
      </c>
      <c r="C15" s="36" t="s">
        <v>49</v>
      </c>
      <c r="D15" s="27" t="s">
        <v>15</v>
      </c>
      <c r="E15" s="89">
        <v>24.24</v>
      </c>
      <c r="F15" s="33"/>
      <c r="G15" s="29">
        <f t="shared" si="1"/>
        <v>2.02</v>
      </c>
      <c r="H15" s="50">
        <v>1.3</v>
      </c>
      <c r="I15" s="31">
        <f t="shared" si="0"/>
        <v>0</v>
      </c>
    </row>
    <row r="16" spans="1:9" ht="27">
      <c r="A16" s="24">
        <v>7</v>
      </c>
      <c r="B16" s="32"/>
      <c r="C16" s="36" t="s">
        <v>28</v>
      </c>
      <c r="D16" s="27" t="s">
        <v>15</v>
      </c>
      <c r="E16" s="89">
        <v>24.24</v>
      </c>
      <c r="F16" s="33"/>
      <c r="G16" s="29">
        <f t="shared" si="1"/>
        <v>2.02</v>
      </c>
      <c r="H16" s="34">
        <v>1</v>
      </c>
      <c r="I16" s="31">
        <f t="shared" si="0"/>
        <v>0</v>
      </c>
    </row>
    <row r="17" spans="1:9" ht="27">
      <c r="A17" s="24">
        <v>8</v>
      </c>
      <c r="B17" s="24"/>
      <c r="C17" s="36" t="s">
        <v>29</v>
      </c>
      <c r="D17" s="27" t="s">
        <v>15</v>
      </c>
      <c r="E17" s="89">
        <v>24.24</v>
      </c>
      <c r="F17" s="33"/>
      <c r="G17" s="29">
        <f t="shared" si="1"/>
        <v>2.02</v>
      </c>
      <c r="H17" s="34">
        <v>1.95</v>
      </c>
      <c r="I17" s="31">
        <f t="shared" si="0"/>
        <v>0</v>
      </c>
    </row>
    <row r="18" spans="1:9" ht="27">
      <c r="A18" s="24">
        <v>9</v>
      </c>
      <c r="B18" s="35" t="s">
        <v>33</v>
      </c>
      <c r="C18" s="36" t="s">
        <v>27</v>
      </c>
      <c r="D18" s="27" t="s">
        <v>15</v>
      </c>
      <c r="E18" s="89">
        <v>12.6</v>
      </c>
      <c r="F18" s="33"/>
      <c r="G18" s="29">
        <f t="shared" si="1"/>
        <v>1.05</v>
      </c>
      <c r="H18" s="34">
        <v>2</v>
      </c>
      <c r="I18" s="31">
        <f t="shared" si="0"/>
        <v>0</v>
      </c>
    </row>
    <row r="19" spans="1:9" ht="18">
      <c r="A19" s="24">
        <v>10</v>
      </c>
      <c r="B19" s="32"/>
      <c r="C19" s="36" t="s">
        <v>30</v>
      </c>
      <c r="D19" s="27" t="s">
        <v>15</v>
      </c>
      <c r="E19" s="89">
        <v>12.6</v>
      </c>
      <c r="F19" s="33"/>
      <c r="G19" s="29">
        <f t="shared" si="1"/>
        <v>1.05</v>
      </c>
      <c r="H19" s="34">
        <v>1.2</v>
      </c>
      <c r="I19" s="31">
        <f t="shared" si="0"/>
        <v>0</v>
      </c>
    </row>
    <row r="20" spans="1:13" ht="18">
      <c r="A20" s="24">
        <v>11</v>
      </c>
      <c r="B20" s="24"/>
      <c r="C20" s="36" t="s">
        <v>35</v>
      </c>
      <c r="D20" s="27" t="s">
        <v>15</v>
      </c>
      <c r="E20" s="89">
        <v>12.6</v>
      </c>
      <c r="F20" s="33"/>
      <c r="G20" s="29">
        <f t="shared" si="1"/>
        <v>1.05</v>
      </c>
      <c r="H20" s="34">
        <v>1</v>
      </c>
      <c r="I20" s="31">
        <f t="shared" si="0"/>
        <v>0</v>
      </c>
      <c r="M20" s="66"/>
    </row>
    <row r="21" spans="1:13" ht="27">
      <c r="A21" s="24">
        <v>12</v>
      </c>
      <c r="B21" s="35" t="s">
        <v>34</v>
      </c>
      <c r="C21" s="36" t="s">
        <v>53</v>
      </c>
      <c r="D21" s="27" t="s">
        <v>15</v>
      </c>
      <c r="E21" s="89">
        <v>38.4</v>
      </c>
      <c r="F21" s="33"/>
      <c r="G21" s="29">
        <f t="shared" si="1"/>
        <v>3.1999999999999997</v>
      </c>
      <c r="H21" s="34">
        <v>1</v>
      </c>
      <c r="I21" s="31">
        <f>SUM(F21*G21*H21)</f>
        <v>0</v>
      </c>
      <c r="M21" s="66"/>
    </row>
    <row r="22" spans="1:13" ht="27">
      <c r="A22" s="24">
        <v>13</v>
      </c>
      <c r="B22" s="32"/>
      <c r="C22" s="36" t="s">
        <v>54</v>
      </c>
      <c r="D22" s="27" t="s">
        <v>15</v>
      </c>
      <c r="E22" s="89">
        <v>38.4</v>
      </c>
      <c r="F22" s="33"/>
      <c r="G22" s="29">
        <f t="shared" si="1"/>
        <v>3.1999999999999997</v>
      </c>
      <c r="H22" s="34">
        <v>1.4</v>
      </c>
      <c r="I22" s="31">
        <f>SUM(F22*G22*H22)</f>
        <v>0</v>
      </c>
      <c r="M22" s="66"/>
    </row>
    <row r="23" spans="1:13" ht="27">
      <c r="A23" s="24">
        <v>14</v>
      </c>
      <c r="B23" s="32"/>
      <c r="C23" s="36" t="s">
        <v>0</v>
      </c>
      <c r="D23" s="27" t="s">
        <v>15</v>
      </c>
      <c r="E23" s="89">
        <v>38.4</v>
      </c>
      <c r="F23" s="33"/>
      <c r="G23" s="29">
        <f t="shared" si="1"/>
        <v>3.1999999999999997</v>
      </c>
      <c r="H23" s="34">
        <v>1.4</v>
      </c>
      <c r="I23" s="31">
        <f t="shared" si="0"/>
        <v>0</v>
      </c>
      <c r="M23" s="66"/>
    </row>
    <row r="24" spans="1:13" ht="27">
      <c r="A24" s="24">
        <v>15</v>
      </c>
      <c r="B24" s="32"/>
      <c r="C24" s="36" t="s">
        <v>1</v>
      </c>
      <c r="D24" s="27" t="s">
        <v>15</v>
      </c>
      <c r="E24" s="89">
        <v>38.4</v>
      </c>
      <c r="F24" s="33"/>
      <c r="G24" s="29">
        <f t="shared" si="1"/>
        <v>3.1999999999999997</v>
      </c>
      <c r="H24" s="34">
        <v>4</v>
      </c>
      <c r="I24" s="31">
        <f t="shared" si="0"/>
        <v>0</v>
      </c>
      <c r="M24" s="66"/>
    </row>
    <row r="25" spans="1:13" ht="27">
      <c r="A25" s="24">
        <v>16</v>
      </c>
      <c r="B25" s="32"/>
      <c r="C25" s="36" t="s">
        <v>2</v>
      </c>
      <c r="D25" s="27" t="s">
        <v>15</v>
      </c>
      <c r="E25" s="89">
        <v>38.4</v>
      </c>
      <c r="F25" s="33"/>
      <c r="G25" s="29">
        <f t="shared" si="1"/>
        <v>3.1999999999999997</v>
      </c>
      <c r="H25" s="34">
        <v>7.5</v>
      </c>
      <c r="I25" s="31">
        <f t="shared" si="0"/>
        <v>0</v>
      </c>
      <c r="M25" s="66"/>
    </row>
    <row r="26" spans="1:9" ht="27">
      <c r="A26" s="24">
        <v>17</v>
      </c>
      <c r="B26" s="24"/>
      <c r="C26" s="36" t="s">
        <v>3</v>
      </c>
      <c r="D26" s="27" t="s">
        <v>15</v>
      </c>
      <c r="E26" s="89">
        <v>38.4</v>
      </c>
      <c r="F26" s="33"/>
      <c r="G26" s="29">
        <f t="shared" si="1"/>
        <v>3.1999999999999997</v>
      </c>
      <c r="H26" s="34">
        <v>20</v>
      </c>
      <c r="I26" s="31">
        <f t="shared" si="0"/>
        <v>0</v>
      </c>
    </row>
    <row r="27" spans="1:9" ht="12.75">
      <c r="A27" s="24">
        <v>18</v>
      </c>
      <c r="B27" s="37" t="s">
        <v>50</v>
      </c>
      <c r="C27" s="36" t="s">
        <v>31</v>
      </c>
      <c r="D27" s="27" t="s">
        <v>15</v>
      </c>
      <c r="E27" s="89">
        <v>2.4</v>
      </c>
      <c r="F27" s="38"/>
      <c r="G27" s="29">
        <f t="shared" si="1"/>
        <v>0.19999999999999998</v>
      </c>
      <c r="H27" s="34">
        <v>1</v>
      </c>
      <c r="I27" s="31">
        <f>SUM(F27*G27*H27)</f>
        <v>0</v>
      </c>
    </row>
    <row r="28" spans="1:9" ht="18">
      <c r="A28" s="24">
        <v>19</v>
      </c>
      <c r="B28" s="37" t="s">
        <v>4</v>
      </c>
      <c r="C28" s="36" t="s">
        <v>23</v>
      </c>
      <c r="D28" s="27" t="s">
        <v>15</v>
      </c>
      <c r="E28" s="89">
        <v>3.84</v>
      </c>
      <c r="F28" s="33"/>
      <c r="G28" s="29">
        <f t="shared" si="1"/>
        <v>0.32</v>
      </c>
      <c r="H28" s="34">
        <v>1</v>
      </c>
      <c r="I28" s="31">
        <f t="shared" si="0"/>
        <v>0</v>
      </c>
    </row>
    <row r="29" spans="1:9" ht="27">
      <c r="A29" s="24">
        <v>20</v>
      </c>
      <c r="B29" s="37" t="s">
        <v>7</v>
      </c>
      <c r="C29" s="36" t="s">
        <v>24</v>
      </c>
      <c r="D29" s="27" t="s">
        <v>15</v>
      </c>
      <c r="E29" s="89">
        <v>1.44</v>
      </c>
      <c r="F29" s="33"/>
      <c r="G29" s="29">
        <f t="shared" si="1"/>
        <v>0.12</v>
      </c>
      <c r="H29" s="34">
        <v>1</v>
      </c>
      <c r="I29" s="31">
        <f t="shared" si="0"/>
        <v>0</v>
      </c>
    </row>
    <row r="30" spans="1:9" ht="18">
      <c r="A30" s="24" t="s">
        <v>64</v>
      </c>
      <c r="B30" s="37" t="s">
        <v>5</v>
      </c>
      <c r="C30" s="36" t="s">
        <v>25</v>
      </c>
      <c r="D30" s="27" t="s">
        <v>15</v>
      </c>
      <c r="E30" s="89">
        <v>4.08</v>
      </c>
      <c r="F30" s="33"/>
      <c r="G30" s="29">
        <f t="shared" si="1"/>
        <v>0.34</v>
      </c>
      <c r="H30" s="34">
        <v>1</v>
      </c>
      <c r="I30" s="31">
        <f t="shared" si="0"/>
        <v>0</v>
      </c>
    </row>
    <row r="31" spans="1:9" ht="27">
      <c r="A31" s="68" t="s">
        <v>65</v>
      </c>
      <c r="B31" s="37" t="s">
        <v>5</v>
      </c>
      <c r="C31" s="36" t="s">
        <v>25</v>
      </c>
      <c r="D31" s="27" t="s">
        <v>15</v>
      </c>
      <c r="E31" s="89">
        <v>4.56</v>
      </c>
      <c r="F31" s="33"/>
      <c r="G31" s="29">
        <f>E31/12</f>
        <v>0.37999999999999995</v>
      </c>
      <c r="H31" s="34">
        <v>1</v>
      </c>
      <c r="I31" s="31">
        <f>SUM(F31*G31*H31)</f>
        <v>0</v>
      </c>
    </row>
    <row r="32" spans="1:9" ht="18">
      <c r="A32" s="24" t="s">
        <v>61</v>
      </c>
      <c r="B32" s="37" t="s">
        <v>8</v>
      </c>
      <c r="C32" s="36" t="s">
        <v>26</v>
      </c>
      <c r="D32" s="27" t="s">
        <v>15</v>
      </c>
      <c r="E32" s="89">
        <v>1.92</v>
      </c>
      <c r="F32" s="33"/>
      <c r="G32" s="29">
        <f t="shared" si="1"/>
        <v>0.16</v>
      </c>
      <c r="H32" s="34">
        <v>1</v>
      </c>
      <c r="I32" s="31">
        <f t="shared" si="0"/>
        <v>0</v>
      </c>
    </row>
    <row r="33" spans="1:9" ht="27">
      <c r="A33" s="68" t="s">
        <v>60</v>
      </c>
      <c r="B33" s="37" t="s">
        <v>8</v>
      </c>
      <c r="C33" s="36" t="s">
        <v>26</v>
      </c>
      <c r="D33" s="27" t="s">
        <v>15</v>
      </c>
      <c r="E33" s="89">
        <v>2.04</v>
      </c>
      <c r="F33" s="33"/>
      <c r="G33" s="29">
        <f>E33/12</f>
        <v>0.17</v>
      </c>
      <c r="H33" s="34">
        <v>1</v>
      </c>
      <c r="I33" s="31">
        <f>SUM(F33*G33*H33)</f>
        <v>0</v>
      </c>
    </row>
    <row r="34" spans="1:9" ht="18">
      <c r="A34" s="24">
        <v>23</v>
      </c>
      <c r="B34" s="37" t="s">
        <v>51</v>
      </c>
      <c r="C34" s="36" t="s">
        <v>6</v>
      </c>
      <c r="D34" s="27" t="s">
        <v>15</v>
      </c>
      <c r="E34" s="89">
        <v>2.52</v>
      </c>
      <c r="F34" s="33"/>
      <c r="G34" s="29">
        <f t="shared" si="1"/>
        <v>0.21</v>
      </c>
      <c r="H34" s="34">
        <v>1</v>
      </c>
      <c r="I34" s="31">
        <f t="shared" si="0"/>
        <v>0</v>
      </c>
    </row>
    <row r="35" spans="1:9" ht="27">
      <c r="A35" s="51">
        <v>24</v>
      </c>
      <c r="B35" s="35" t="s">
        <v>52</v>
      </c>
      <c r="C35" s="36" t="s">
        <v>57</v>
      </c>
      <c r="D35" s="52" t="s">
        <v>15</v>
      </c>
      <c r="E35" s="89">
        <v>21</v>
      </c>
      <c r="F35" s="60"/>
      <c r="G35" s="29">
        <f t="shared" si="1"/>
        <v>1.75</v>
      </c>
      <c r="H35" s="34">
        <v>1</v>
      </c>
      <c r="I35" s="31">
        <f t="shared" si="0"/>
        <v>0</v>
      </c>
    </row>
    <row r="36" spans="1:9" ht="27">
      <c r="A36" s="51">
        <v>25</v>
      </c>
      <c r="B36" s="93"/>
      <c r="C36" s="36" t="s">
        <v>56</v>
      </c>
      <c r="D36" s="52" t="s">
        <v>15</v>
      </c>
      <c r="E36" s="89">
        <v>21</v>
      </c>
      <c r="F36" s="60"/>
      <c r="G36" s="29">
        <f t="shared" si="1"/>
        <v>1.75</v>
      </c>
      <c r="H36" s="34">
        <v>1.15</v>
      </c>
      <c r="I36" s="31">
        <f t="shared" si="0"/>
        <v>0</v>
      </c>
    </row>
    <row r="37" spans="1:9" ht="27">
      <c r="A37" s="51">
        <v>26</v>
      </c>
      <c r="B37" s="94"/>
      <c r="C37" s="36" t="s">
        <v>55</v>
      </c>
      <c r="D37" s="52" t="s">
        <v>15</v>
      </c>
      <c r="E37" s="89">
        <v>21</v>
      </c>
      <c r="F37" s="60"/>
      <c r="G37" s="29">
        <f t="shared" si="1"/>
        <v>1.75</v>
      </c>
      <c r="H37" s="34">
        <v>1.3</v>
      </c>
      <c r="I37" s="31">
        <f t="shared" si="0"/>
        <v>0</v>
      </c>
    </row>
    <row r="38" spans="1:9" ht="22.5" customHeight="1">
      <c r="A38" s="53"/>
      <c r="B38" s="53"/>
      <c r="C38" s="54" t="s">
        <v>16</v>
      </c>
      <c r="D38" s="55"/>
      <c r="E38" s="56"/>
      <c r="F38" s="73"/>
      <c r="G38" s="58"/>
      <c r="H38" s="57"/>
      <c r="I38" s="59">
        <f>SUM(I10:I37)</f>
        <v>0</v>
      </c>
    </row>
    <row r="39" spans="1:10" s="2" customFormat="1" ht="6.75" customHeight="1">
      <c r="A39" s="1"/>
      <c r="B39" s="1"/>
      <c r="D39" s="3"/>
      <c r="E39" s="43"/>
      <c r="F39" s="1"/>
      <c r="G39" s="77"/>
      <c r="I39" s="5"/>
      <c r="J39" s="76"/>
    </row>
    <row r="40" spans="5:10" s="2" customFormat="1" ht="5.25" customHeight="1">
      <c r="E40" s="43"/>
      <c r="F40" s="1"/>
      <c r="J40" s="76"/>
    </row>
    <row r="41" spans="1:10" s="2" customFormat="1" ht="11.25" customHeight="1">
      <c r="A41" s="1"/>
      <c r="B41" s="1"/>
      <c r="C41" s="2" t="s">
        <v>41</v>
      </c>
      <c r="D41" s="3"/>
      <c r="E41" s="43"/>
      <c r="F41" s="1"/>
      <c r="G41" s="77" t="s">
        <v>42</v>
      </c>
      <c r="I41" s="5"/>
      <c r="J41" s="76"/>
    </row>
    <row r="42" spans="1:10" s="2" customFormat="1" ht="12.75">
      <c r="A42" s="1"/>
      <c r="B42" s="1"/>
      <c r="C42" s="2" t="s">
        <v>39</v>
      </c>
      <c r="D42" s="3"/>
      <c r="E42" s="43"/>
      <c r="F42" s="1"/>
      <c r="G42" s="77" t="s">
        <v>40</v>
      </c>
      <c r="I42" s="5"/>
      <c r="J42" s="76"/>
    </row>
    <row r="43" spans="5:10" s="2" customFormat="1" ht="7.5" customHeight="1">
      <c r="E43" s="43"/>
      <c r="F43" s="1"/>
      <c r="J43" s="76"/>
    </row>
    <row r="44" spans="1:10" s="2" customFormat="1" ht="12.75">
      <c r="A44" s="90" t="s">
        <v>44</v>
      </c>
      <c r="B44" s="90" t="s">
        <v>63</v>
      </c>
      <c r="D44" s="81"/>
      <c r="E44" s="82"/>
      <c r="F44" s="74"/>
      <c r="G44" s="83"/>
      <c r="H44" s="84"/>
      <c r="I44" s="85"/>
      <c r="J44" s="76"/>
    </row>
    <row r="45" spans="1:10" s="2" customFormat="1" ht="12.75">
      <c r="A45" s="90" t="s">
        <v>58</v>
      </c>
      <c r="B45" s="91" t="s">
        <v>59</v>
      </c>
      <c r="C45" s="92"/>
      <c r="D45" s="86"/>
      <c r="E45" s="87"/>
      <c r="F45" s="75"/>
      <c r="J45" s="76"/>
    </row>
    <row r="46" spans="1:9" ht="12.75">
      <c r="A46" s="39"/>
      <c r="B46" s="39"/>
      <c r="C46" s="7"/>
      <c r="D46" s="40"/>
      <c r="E46" s="48"/>
      <c r="G46" s="4"/>
      <c r="H46" s="7"/>
      <c r="I46" s="41"/>
    </row>
  </sheetData>
  <sheetProtection password="F62B" sheet="1" objects="1" scenarios="1"/>
  <mergeCells count="1">
    <mergeCell ref="B36:B37"/>
  </mergeCells>
  <printOptions/>
  <pageMargins left="0.3937007874015748" right="0.1968503937007874" top="0.1968503937007874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studnickae</dc:creator>
  <cp:keywords/>
  <dc:description/>
  <cp:lastModifiedBy>sikorad</cp:lastModifiedBy>
  <cp:lastPrinted>2008-10-30T09:31:45Z</cp:lastPrinted>
  <dcterms:created xsi:type="dcterms:W3CDTF">2007-07-03T10:45:49Z</dcterms:created>
  <dcterms:modified xsi:type="dcterms:W3CDTF">2008-10-30T09:36:29Z</dcterms:modified>
  <cp:category/>
  <cp:version/>
  <cp:contentType/>
  <cp:contentStatus/>
</cp:coreProperties>
</file>