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 l="1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H55" i="23"/>
  <c r="F69" i="23"/>
  <c r="F49" i="20"/>
  <c r="F55" i="23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E12" i="20" l="1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2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9" i="14"/>
  <c r="C36" i="14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C40" i="20"/>
  <c r="H40" i="20" s="1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52" i="23"/>
  <c r="H52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58" i="20"/>
  <c r="H58" i="20" s="1"/>
  <c r="C77" i="23"/>
  <c r="H77" i="23" s="1"/>
  <c r="C76" i="23"/>
  <c r="H76" i="23" s="1"/>
  <c r="C75" i="23"/>
  <c r="H75" i="23" s="1"/>
  <c r="C74" i="23"/>
  <c r="H74" i="23" s="1"/>
  <c r="C73" i="23"/>
  <c r="H73" i="23" s="1"/>
  <c r="C72" i="23"/>
  <c r="H72" i="23" s="1"/>
  <c r="C71" i="23"/>
  <c r="H71" i="23" s="1"/>
  <c r="C68" i="23"/>
  <c r="H68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3" i="23"/>
  <c r="H53" i="23" s="1"/>
  <c r="D54" i="25"/>
  <c r="E60" i="20"/>
  <c r="E56" i="20"/>
  <c r="E52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7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30" i="23"/>
  <c r="E11" i="20"/>
  <c r="F18" i="20"/>
  <c r="D41" i="23"/>
  <c r="F22" i="20"/>
  <c r="E22" i="20"/>
  <c r="D45" i="23"/>
  <c r="E26" i="20"/>
  <c r="E9" i="20"/>
  <c r="E16" i="20"/>
  <c r="D43" i="23"/>
  <c r="F43" i="23" s="1"/>
  <c r="E24" i="20"/>
  <c r="F26" i="20"/>
  <c r="F20" i="20"/>
  <c r="F61" i="20"/>
  <c r="F55" i="20"/>
  <c r="F45" i="20"/>
  <c r="C54" i="23" l="1"/>
  <c r="H54" i="23" s="1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D54" i="23" l="1"/>
  <c r="E54" i="23" s="1"/>
  <c r="E27" i="23"/>
  <c r="F30" i="23"/>
  <c r="F29" i="23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<sst xmlns="http://schemas.openxmlformats.org/spreadsheetml/2006/main" count="706" uniqueCount="240">
  <si>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</si>
  <si>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</si>
  <si>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</si>
  <si>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</si>
  <si>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</si>
  <si>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</si>
  <si>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</si>
  <si>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</si>
  <si>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</si>
  <si>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</si>
  <si>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</si>
  <si>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</si>
  <si>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</si>
  <si>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</si>
  <si>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</si>
  <si>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</si>
  <si>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</si>
  <si>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</si>
  <si>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</si>
  <si>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</si>
  <si>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</si>
  <si>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</si>
  <si>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</si>
  <si>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</si>
  <si>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</si>
  <si>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</si>
  <si>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</si>
  <si>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</si>
  <si>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</si>
  <si>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</si>
  <si>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</si>
  <si>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</si>
  <si>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</si>
  <si>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</si>
  <si>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</si>
  <si>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</si>
  <si>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</si>
  <si>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</si>
  <si>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</si>
  <si>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</si>
  <si>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</si>
  <si>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</si>
  <si>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</si>
  <si>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</si>
  <si>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</si>
  <si>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</si>
  <si>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</si>
  <si>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</si>
  <si>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</si>
  <si>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</si>
  <si>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</si>
  <si>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</si>
  <si>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</si>
  <si>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</si>
  <si>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</si>
  <si>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</si>
  <si>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</si>
  <si>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</si>
  <si>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</si>
  <si>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</si>
  <si>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</si>
  <si>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</si>
  <si>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</si>
  <si>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</si>
  <si>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</si>
  <si>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</si>
  <si>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</si>
  <si>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</si>
  <si>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</si>
  <si>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</si>
  <si>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</si>
  <si>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</si>
  <si>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</si>
  <si>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</si>
  <si>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</si>
  <si>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</si>
  <si>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</si>
  <si>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</si>
  <si>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</si>
  <si>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</si>
  <si>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</si>
  <si>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</si>
  <si>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</si>
  <si>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</si>
  <si>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</si>
  <si>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</si>
  <si>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</si>
  <si>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</si>
  <si>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</si>
  <si>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</si>
  <si>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</si>
  <si>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</si>
  <si>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</si>
  <si>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</si>
  <si>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</si>
  <si>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</si>
  <si>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</si>
  <si>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</si>
  <si>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</si>
  <si>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</si>
  <si>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</si>
  <si>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</si>
  <si>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</si>
  <si>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</si>
  <si>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</si>
  <si>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</si>
  <si>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</si>
  <si>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</si>
  <si>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</si>
  <si>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</si>
  <si>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</si>
  <si>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</si>
  <si>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</si>
  <si>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</si>
  <si>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</si>
  <si>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</si>
  <si>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</si>
  <si>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</si>
  <si>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</si>
  <si>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</si>
  <si>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</si>
  <si>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</si>
  <si>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</si>
  <si>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</si>
  <si>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</si>
  <si>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</si>
  <si>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</si>
  <si>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</si>
  <si>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</si>
  <si>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</si>
  <si>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</si>
  <si>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</si>
  <si>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</si>
  <si>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</si>
  <si>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</si>
  <si>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</si>
  <si>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</si>
  <si>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</si>
  <si>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</si>
  <si>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</si>
  <si>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</si>
  <si>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</si>
  <si>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</si>
  <si>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</si>
  <si>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</si>
  <si>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</si>
  <si>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</si>
  <si>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</si>
  <si>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</si>
  <si>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</si>
  <si>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</si>
  <si>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</si>
  <si>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</si>
  <si>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</si>
  <si>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</si>
  <si>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</si>
  <si>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</si>
  <si>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</si>
  <si>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</si>
  <si>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</si>
  <si>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</si>
  <si>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</si>
  <si>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</si>
  <si>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</si>
  <si>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</si>
  <si>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</si>
  <si>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</si>
  <si>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</si>
  <si>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</si>
  <si>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</si>
  <si>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</si>
  <si>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</si>
  <si>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</si>
  <si>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</si>
  <si>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</si>
  <si>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</si>
  <si>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</si>
  <si>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</si>
  <si>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</si>
  <si>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</si>
  <si>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</si>
  <si>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</si>
  <si>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</si>
  <si>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</si>
  <si>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</si>
  <si>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</si>
  <si>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</si>
  <si>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</si>
  <si>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</si>
  <si>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</si>
  <si>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</si>
  <si>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</si>
  <si>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</si>
  <si>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</si>
  <si>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</si>
  <si>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</si>
  <si>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</si>
  <si>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</si>
  <si>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</si>
  <si>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</si>
  <si>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</si>
  <si>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</si>
  <si>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</si>
  <si>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</si>
  <si>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</si>
  <si>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</si>
  <si>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</si>
  <si>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</si>
  <si>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</si>
  <si>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</si>
  <si>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</si>
  <si>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</si>
  <si>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</si>
  <si>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</si>
  <si>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</si>
  <si>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</si>
  <si>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</si>
  <si>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</si>
  <si>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</si>
  <si>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</si>
  <si>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</si>
  <si>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</si>
  <si>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</si>
  <si>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</si>
  <si>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</si>
  <si>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</si>
  <si>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</si>
  <si>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</si>
  <si>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</si>
  <si>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</si>
  <si>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</si>
  <si>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</si>
  <si>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</si>
  <si>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</si>
  <si>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</si>
  <si>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</si>
  <si>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</si>
  <si>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</si>
  <si>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2013 rok</t>
  </si>
  <si>
    <t xml:space="preserve">Plan finansowy Małopolskiego Oddziału Wojewódzkiego Narodowego Funduszu Zdrowia  na 2013 rok                                                                                                                                                  przesunięcia dokonane przez  Dyrektora MOW NFZ w dniu  31.08.2012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</si>
</sst>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2"/>
  <sheetViews>
    <sheetView showGridLines="0" tabSelected="1" view="pageBreakPreview" zoomScale="55" zoomScaleNormal="70" zoomScaleSheetLayoutView="55" workbookViewId="0">
      <selection activeCell="N11" sqref="N11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7" t="s">
        <v>239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5301676</v>
      </c>
      <c r="D6" s="13">
        <f>D7+D8+D9+D14+D15+D16+D17+D18+D19+D20+D21+D22+D23+D24+D28+D29+D31+D32</f>
        <v>5301676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643600</v>
      </c>
      <c r="D7" s="86">
        <f>C7</f>
        <v>643600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450439</v>
      </c>
      <c r="D8" s="86">
        <f t="shared" ref="D8:D34" si="2">C8</f>
        <v>450439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2526858</v>
      </c>
      <c r="D9" s="86">
        <f t="shared" si="2"/>
        <v>2526858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204721</v>
      </c>
      <c r="D10" s="86">
        <f t="shared" si="2"/>
        <v>204721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185858</v>
      </c>
      <c r="D11" s="86">
        <f t="shared" ref="D11:D13" si="3">C11</f>
        <v>185858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114103</v>
      </c>
      <c r="D12" s="86">
        <f t="shared" si="3"/>
        <v>114103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60694</v>
      </c>
      <c r="D13" s="86">
        <f t="shared" si="3"/>
        <v>60694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167128</v>
      </c>
      <c r="D14" s="86">
        <f t="shared" si="2"/>
        <v>167128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179089</v>
      </c>
      <c r="D15" s="86">
        <f t="shared" si="2"/>
        <v>179089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113159</v>
      </c>
      <c r="D16" s="86">
        <f t="shared" si="2"/>
        <v>113159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31111</v>
      </c>
      <c r="D17" s="86">
        <f t="shared" si="2"/>
        <v>31111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180560</v>
      </c>
      <c r="D18" s="86">
        <f t="shared" si="2"/>
        <v>180560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49500</v>
      </c>
      <c r="D19" s="86">
        <f t="shared" si="2"/>
        <v>49500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11707</v>
      </c>
      <c r="D21" s="86">
        <f t="shared" si="2"/>
        <v>11707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144990</v>
      </c>
      <c r="D22" s="86">
        <f t="shared" si="2"/>
        <v>144990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71300</v>
      </c>
      <c r="D23" s="86">
        <f t="shared" si="2"/>
        <v>71300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718006</v>
      </c>
      <c r="D24" s="86">
        <f t="shared" si="2"/>
        <v>718006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714006</v>
      </c>
      <c r="D25" s="86">
        <f>C25</f>
        <v>714006</v>
      </c>
      <c r="E25" s="100" t="str">
        <f t="shared" si="0"/>
        <v>-</v>
      </c>
      <c r="F25" s="95">
        <f>IF(C26=0,"-",D25/C26)</f>
        <v>238.00200000000001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12528</v>
      </c>
      <c r="D32" s="86">
        <f t="shared" si="2"/>
        <v>12528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138356</v>
      </c>
      <c r="D34" s="89">
        <f t="shared" si="2"/>
        <v>138356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38375</v>
      </c>
      <c r="D36" s="26">
        <f>D37+D38+D39+D47+D49+D55+D56+D54</f>
        <v>38375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1546</v>
      </c>
      <c r="D37" s="90">
        <f>C37</f>
        <v>1546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4624</v>
      </c>
      <c r="D38" s="90">
        <f>C38</f>
        <v>4624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245</v>
      </c>
      <c r="D39" s="90">
        <f>D40+D42+D43+D44+D45+D46</f>
        <v>245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22</v>
      </c>
      <c r="D40" s="79">
        <f>C40</f>
        <v>22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22</v>
      </c>
      <c r="D41" s="79">
        <f t="shared" ref="D41:D62" si="14">C41</f>
        <v>22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0</v>
      </c>
      <c r="D42" s="79">
        <f t="shared" si="14"/>
        <v>0</v>
      </c>
      <c r="E42" s="100" t="str">
        <f t="shared" si="0"/>
        <v>-</v>
      </c>
      <c r="F42" s="95" t="str">
        <f t="shared" si="1"/>
        <v>-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170</v>
      </c>
      <c r="D45" s="90">
        <f t="shared" si="14"/>
        <v>170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53</v>
      </c>
      <c r="D46" s="79">
        <f t="shared" si="14"/>
        <v>53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21394</v>
      </c>
      <c r="D47" s="90">
        <f t="shared" si="14"/>
        <v>21394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4750</v>
      </c>
      <c r="D49" s="90">
        <f>D50+D51+D52+D53</f>
        <v>4750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3678</v>
      </c>
      <c r="D50" s="90">
        <f t="shared" si="14"/>
        <v>3678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524</v>
      </c>
      <c r="D51" s="90">
        <f t="shared" si="14"/>
        <v>524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548</v>
      </c>
      <c r="D53" s="90">
        <f t="shared" si="14"/>
        <v>548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5500</v>
      </c>
      <c r="D55" s="79">
        <f t="shared" si="14"/>
        <v>5500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316</v>
      </c>
      <c r="D56" s="90">
        <f t="shared" si="14"/>
        <v>316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20970</v>
      </c>
      <c r="D57" s="88">
        <f>D58+D59+D60+D61</f>
        <v>20970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10</v>
      </c>
      <c r="D58" s="79">
        <f t="shared" si="14"/>
        <v>10</v>
      </c>
      <c r="E58" s="79" t="str">
        <f t="shared" si="0"/>
        <v>-</v>
      </c>
      <c r="F58" s="95">
        <f t="shared" si="1"/>
        <v>1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2012-10-25T08:12:53Z</cp:lastPrinted>
  <dcterms:created xsi:type="dcterms:W3CDTF">2005-07-21T09:51:05Z</dcterms:created>
  <dcterms:modified xsi:type="dcterms:W3CDTF">2012-10-25T08:12:58Z</dcterms:modified>
</cp:coreProperties>
</file>